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activeTab="1"/>
  </bookViews>
  <sheets>
    <sheet name="PROMET DOBAVITELJI" sheetId="1" r:id="rId1"/>
    <sheet name="ALEŠ" sheetId="2" r:id="rId2"/>
  </sheets>
  <definedNames/>
  <calcPr fullCalcOnLoad="1"/>
</workbook>
</file>

<file path=xl/sharedStrings.xml><?xml version="1.0" encoding="utf-8"?>
<sst xmlns="http://schemas.openxmlformats.org/spreadsheetml/2006/main" count="1043" uniqueCount="1012">
  <si>
    <t>0001006</t>
  </si>
  <si>
    <t>0001011</t>
  </si>
  <si>
    <t>0001077</t>
  </si>
  <si>
    <t>0001096</t>
  </si>
  <si>
    <t>0001104</t>
  </si>
  <si>
    <t>0001106</t>
  </si>
  <si>
    <t>0001128</t>
  </si>
  <si>
    <t>0001131</t>
  </si>
  <si>
    <t>0001144</t>
  </si>
  <si>
    <t>0001164</t>
  </si>
  <si>
    <t>0001212</t>
  </si>
  <si>
    <t>0001242</t>
  </si>
  <si>
    <t>0001244</t>
  </si>
  <si>
    <t>0001246</t>
  </si>
  <si>
    <t>0001251</t>
  </si>
  <si>
    <t>0001256</t>
  </si>
  <si>
    <t>0001264</t>
  </si>
  <si>
    <t>0001294</t>
  </si>
  <si>
    <t>0001331</t>
  </si>
  <si>
    <t>0001334</t>
  </si>
  <si>
    <t>0001347</t>
  </si>
  <si>
    <t>0001352</t>
  </si>
  <si>
    <t>0001353</t>
  </si>
  <si>
    <t>0001361</t>
  </si>
  <si>
    <t>0001385</t>
  </si>
  <si>
    <t>0001388</t>
  </si>
  <si>
    <t>0001403</t>
  </si>
  <si>
    <t>0001437</t>
  </si>
  <si>
    <t>0001442</t>
  </si>
  <si>
    <t>0001443</t>
  </si>
  <si>
    <t>0001444</t>
  </si>
  <si>
    <t>0001450</t>
  </si>
  <si>
    <t>0001451</t>
  </si>
  <si>
    <t>0001452</t>
  </si>
  <si>
    <t>0001453</t>
  </si>
  <si>
    <t>0001454</t>
  </si>
  <si>
    <t>0001709</t>
  </si>
  <si>
    <t>0001854</t>
  </si>
  <si>
    <t>0001855</t>
  </si>
  <si>
    <t>0001856</t>
  </si>
  <si>
    <t>0001903</t>
  </si>
  <si>
    <t>0001927</t>
  </si>
  <si>
    <t>0002097</t>
  </si>
  <si>
    <t>0002181</t>
  </si>
  <si>
    <t>0002272</t>
  </si>
  <si>
    <t>0002290</t>
  </si>
  <si>
    <t>0002482</t>
  </si>
  <si>
    <t>0002690</t>
  </si>
  <si>
    <t>0002735</t>
  </si>
  <si>
    <t>0002740</t>
  </si>
  <si>
    <t>0002771</t>
  </si>
  <si>
    <t>0002819</t>
  </si>
  <si>
    <t>0002886</t>
  </si>
  <si>
    <t>0002890</t>
  </si>
  <si>
    <t>0002945</t>
  </si>
  <si>
    <t>0002968</t>
  </si>
  <si>
    <t>0003007</t>
  </si>
  <si>
    <t>0003051</t>
  </si>
  <si>
    <t>0003053</t>
  </si>
  <si>
    <t>0003061</t>
  </si>
  <si>
    <t>0003077</t>
  </si>
  <si>
    <t>0003086</t>
  </si>
  <si>
    <t>0003130</t>
  </si>
  <si>
    <t>0003163</t>
  </si>
  <si>
    <t>0003176</t>
  </si>
  <si>
    <t>0003187</t>
  </si>
  <si>
    <t>0003444</t>
  </si>
  <si>
    <t>0003578</t>
  </si>
  <si>
    <t>0003599</t>
  </si>
  <si>
    <t>0004009</t>
  </si>
  <si>
    <t>0004112</t>
  </si>
  <si>
    <t>0004147</t>
  </si>
  <si>
    <t>0005007</t>
  </si>
  <si>
    <t>0005016</t>
  </si>
  <si>
    <t>0005029</t>
  </si>
  <si>
    <t>0005053</t>
  </si>
  <si>
    <t>0005078</t>
  </si>
  <si>
    <t>0005091</t>
  </si>
  <si>
    <t>0005111</t>
  </si>
  <si>
    <t>0005119</t>
  </si>
  <si>
    <t>0005134</t>
  </si>
  <si>
    <t>0005138</t>
  </si>
  <si>
    <t>0005146</t>
  </si>
  <si>
    <t>0005173</t>
  </si>
  <si>
    <t>0005175</t>
  </si>
  <si>
    <t>0005208</t>
  </si>
  <si>
    <t>0005231</t>
  </si>
  <si>
    <t>0005237</t>
  </si>
  <si>
    <t>0005245</t>
  </si>
  <si>
    <t>0005252</t>
  </si>
  <si>
    <t>0005256</t>
  </si>
  <si>
    <t>0005259</t>
  </si>
  <si>
    <t>0006003</t>
  </si>
  <si>
    <t>0006017</t>
  </si>
  <si>
    <t>0006018</t>
  </si>
  <si>
    <t>0006026</t>
  </si>
  <si>
    <t>0006066</t>
  </si>
  <si>
    <t>0006080</t>
  </si>
  <si>
    <t>0006082</t>
  </si>
  <si>
    <t>0006087</t>
  </si>
  <si>
    <t>0006101</t>
  </si>
  <si>
    <t>0006114</t>
  </si>
  <si>
    <t>0006118</t>
  </si>
  <si>
    <t>0006126</t>
  </si>
  <si>
    <t>0006128</t>
  </si>
  <si>
    <t>0006135</t>
  </si>
  <si>
    <t>0006136</t>
  </si>
  <si>
    <t>0006138</t>
  </si>
  <si>
    <t>0006140</t>
  </si>
  <si>
    <t>0006143</t>
  </si>
  <si>
    <t>0006147</t>
  </si>
  <si>
    <t>0006157</t>
  </si>
  <si>
    <t>0006158</t>
  </si>
  <si>
    <t>0006165</t>
  </si>
  <si>
    <t>0006180</t>
  </si>
  <si>
    <t>0006181</t>
  </si>
  <si>
    <t>0006184</t>
  </si>
  <si>
    <t>0006187</t>
  </si>
  <si>
    <t>0006189</t>
  </si>
  <si>
    <t>0006193</t>
  </si>
  <si>
    <t>0006194</t>
  </si>
  <si>
    <t>0006200</t>
  </si>
  <si>
    <t>0006880</t>
  </si>
  <si>
    <t>0007028</t>
  </si>
  <si>
    <t>0007085</t>
  </si>
  <si>
    <t>0007124</t>
  </si>
  <si>
    <t>0007178</t>
  </si>
  <si>
    <t>0007228</t>
  </si>
  <si>
    <t>0007247</t>
  </si>
  <si>
    <t>0007524</t>
  </si>
  <si>
    <t>0008009</t>
  </si>
  <si>
    <t>0008019</t>
  </si>
  <si>
    <t>0008029</t>
  </si>
  <si>
    <t>0008072</t>
  </si>
  <si>
    <t>0008135</t>
  </si>
  <si>
    <t>0008139</t>
  </si>
  <si>
    <t>0008163</t>
  </si>
  <si>
    <t>0008176</t>
  </si>
  <si>
    <t>0008210</t>
  </si>
  <si>
    <t>0008245</t>
  </si>
  <si>
    <t>0008253</t>
  </si>
  <si>
    <t>0008264</t>
  </si>
  <si>
    <t>0008267</t>
  </si>
  <si>
    <t>0008301</t>
  </si>
  <si>
    <t>0008338</t>
  </si>
  <si>
    <t>0008580</t>
  </si>
  <si>
    <t>0009002</t>
  </si>
  <si>
    <t>0009003</t>
  </si>
  <si>
    <t>0009025</t>
  </si>
  <si>
    <t>0009029</t>
  </si>
  <si>
    <t>0009267</t>
  </si>
  <si>
    <t>0009281</t>
  </si>
  <si>
    <t>0010024</t>
  </si>
  <si>
    <t>0010061</t>
  </si>
  <si>
    <t>0010066</t>
  </si>
  <si>
    <t>0010067</t>
  </si>
  <si>
    <t>0010069</t>
  </si>
  <si>
    <t>0010071</t>
  </si>
  <si>
    <t>0010093</t>
  </si>
  <si>
    <t>0010108</t>
  </si>
  <si>
    <t>0010111</t>
  </si>
  <si>
    <t>0010135</t>
  </si>
  <si>
    <t>0010138</t>
  </si>
  <si>
    <t>0010141</t>
  </si>
  <si>
    <t>0010143</t>
  </si>
  <si>
    <t>0010145</t>
  </si>
  <si>
    <t>0010159</t>
  </si>
  <si>
    <t>0010177</t>
  </si>
  <si>
    <t>0010179</t>
  </si>
  <si>
    <t>0010183</t>
  </si>
  <si>
    <t>0011014</t>
  </si>
  <si>
    <t>0011072</t>
  </si>
  <si>
    <t>0011129</t>
  </si>
  <si>
    <t>0011132</t>
  </si>
  <si>
    <t>0011135</t>
  </si>
  <si>
    <t>0011147</t>
  </si>
  <si>
    <t>0011175</t>
  </si>
  <si>
    <t>0012003</t>
  </si>
  <si>
    <t>0012028</t>
  </si>
  <si>
    <t>0012052</t>
  </si>
  <si>
    <t>0012057</t>
  </si>
  <si>
    <t>0012067</t>
  </si>
  <si>
    <t>0012218</t>
  </si>
  <si>
    <t>0012344</t>
  </si>
  <si>
    <t>0012364</t>
  </si>
  <si>
    <t>0012379</t>
  </si>
  <si>
    <t>0012576</t>
  </si>
  <si>
    <t>0012678</t>
  </si>
  <si>
    <t>0012682</t>
  </si>
  <si>
    <t>0012716</t>
  </si>
  <si>
    <t>0012791</t>
  </si>
  <si>
    <t>0012800</t>
  </si>
  <si>
    <t>0012876</t>
  </si>
  <si>
    <t>0012892</t>
  </si>
  <si>
    <t>0012895</t>
  </si>
  <si>
    <t>0013039</t>
  </si>
  <si>
    <t>0013185</t>
  </si>
  <si>
    <t>0013198</t>
  </si>
  <si>
    <t>0013340</t>
  </si>
  <si>
    <t>0013371</t>
  </si>
  <si>
    <t>0013386</t>
  </si>
  <si>
    <t>0013393</t>
  </si>
  <si>
    <t>0013400</t>
  </si>
  <si>
    <t>0013435</t>
  </si>
  <si>
    <t>0013485</t>
  </si>
  <si>
    <t>0013575</t>
  </si>
  <si>
    <t>0013599</t>
  </si>
  <si>
    <t>0013637</t>
  </si>
  <si>
    <t>0013678</t>
  </si>
  <si>
    <t>0013705</t>
  </si>
  <si>
    <t>0013718</t>
  </si>
  <si>
    <t>0013723</t>
  </si>
  <si>
    <t>0013724</t>
  </si>
  <si>
    <t>0013727</t>
  </si>
  <si>
    <t>0013738</t>
  </si>
  <si>
    <t>0013751</t>
  </si>
  <si>
    <t>0013760</t>
  </si>
  <si>
    <t>0013761</t>
  </si>
  <si>
    <t>0013805</t>
  </si>
  <si>
    <t>0014147</t>
  </si>
  <si>
    <t>0014148</t>
  </si>
  <si>
    <t>0014178</t>
  </si>
  <si>
    <t>0014181</t>
  </si>
  <si>
    <t>0014213</t>
  </si>
  <si>
    <t>0014285</t>
  </si>
  <si>
    <t>0014333</t>
  </si>
  <si>
    <t>0014343</t>
  </si>
  <si>
    <t>0014389</t>
  </si>
  <si>
    <t>0014412</t>
  </si>
  <si>
    <t>0014419</t>
  </si>
  <si>
    <t>0014438</t>
  </si>
  <si>
    <t>0014472</t>
  </si>
  <si>
    <t>0014504</t>
  </si>
  <si>
    <t>0014587</t>
  </si>
  <si>
    <t>0014590</t>
  </si>
  <si>
    <t>0014605</t>
  </si>
  <si>
    <t>0014640</t>
  </si>
  <si>
    <t>0014647</t>
  </si>
  <si>
    <t>0014675</t>
  </si>
  <si>
    <t>0014677</t>
  </si>
  <si>
    <t>0014756</t>
  </si>
  <si>
    <t>0014785</t>
  </si>
  <si>
    <t>0014788</t>
  </si>
  <si>
    <t>0014804</t>
  </si>
  <si>
    <t>0014809</t>
  </si>
  <si>
    <t>0014817</t>
  </si>
  <si>
    <t>0014819</t>
  </si>
  <si>
    <t>0014825</t>
  </si>
  <si>
    <t>0014829</t>
  </si>
  <si>
    <t>0014833</t>
  </si>
  <si>
    <t>0014840</t>
  </si>
  <si>
    <t>0014843</t>
  </si>
  <si>
    <t>0014858</t>
  </si>
  <si>
    <t>0014861</t>
  </si>
  <si>
    <t>0015070</t>
  </si>
  <si>
    <t>0015084</t>
  </si>
  <si>
    <t>0015108</t>
  </si>
  <si>
    <t>0015141</t>
  </si>
  <si>
    <t>0015153</t>
  </si>
  <si>
    <t>0015170</t>
  </si>
  <si>
    <t>0015601</t>
  </si>
  <si>
    <t>0015602</t>
  </si>
  <si>
    <t>0016000</t>
  </si>
  <si>
    <t>0016014</t>
  </si>
  <si>
    <t>0016062</t>
  </si>
  <si>
    <t>0016066</t>
  </si>
  <si>
    <t>0016076</t>
  </si>
  <si>
    <t>0016085</t>
  </si>
  <si>
    <t>0017006</t>
  </si>
  <si>
    <t>0017030</t>
  </si>
  <si>
    <t>0017151</t>
  </si>
  <si>
    <t>0017152</t>
  </si>
  <si>
    <t>0017342</t>
  </si>
  <si>
    <t>0017357</t>
  </si>
  <si>
    <t>0017364</t>
  </si>
  <si>
    <t>0017371</t>
  </si>
  <si>
    <t>0017516</t>
  </si>
  <si>
    <t>0017517</t>
  </si>
  <si>
    <t>0017522</t>
  </si>
  <si>
    <t>0017546</t>
  </si>
  <si>
    <t>0017586</t>
  </si>
  <si>
    <t>0017612</t>
  </si>
  <si>
    <t>0017810</t>
  </si>
  <si>
    <t>0017839</t>
  </si>
  <si>
    <t>0017852</t>
  </si>
  <si>
    <t>0017884</t>
  </si>
  <si>
    <t>0017885</t>
  </si>
  <si>
    <t>0017909</t>
  </si>
  <si>
    <t>0017911</t>
  </si>
  <si>
    <t>0017920</t>
  </si>
  <si>
    <t>0017926</t>
  </si>
  <si>
    <t>0018000</t>
  </si>
  <si>
    <t>0018065</t>
  </si>
  <si>
    <t>0018139</t>
  </si>
  <si>
    <t>0018157</t>
  </si>
  <si>
    <t>0018160</t>
  </si>
  <si>
    <t>0018200</t>
  </si>
  <si>
    <t>0018201</t>
  </si>
  <si>
    <t>0018204</t>
  </si>
  <si>
    <t>0018247</t>
  </si>
  <si>
    <t>0018297</t>
  </si>
  <si>
    <t>0018320</t>
  </si>
  <si>
    <t>0018384</t>
  </si>
  <si>
    <t>0018413</t>
  </si>
  <si>
    <t>0019064</t>
  </si>
  <si>
    <t>0019065</t>
  </si>
  <si>
    <t>0019085</t>
  </si>
  <si>
    <t>0019275</t>
  </si>
  <si>
    <t>0019319</t>
  </si>
  <si>
    <t>0019335</t>
  </si>
  <si>
    <t>0019369</t>
  </si>
  <si>
    <t>0019375</t>
  </si>
  <si>
    <t>0019386</t>
  </si>
  <si>
    <t>0019425</t>
  </si>
  <si>
    <t>0019467</t>
  </si>
  <si>
    <t>0019496</t>
  </si>
  <si>
    <t>0019556</t>
  </si>
  <si>
    <t>0019585</t>
  </si>
  <si>
    <t>0019595</t>
  </si>
  <si>
    <t>0019651</t>
  </si>
  <si>
    <t>0019677</t>
  </si>
  <si>
    <t>0019689</t>
  </si>
  <si>
    <t>0019693</t>
  </si>
  <si>
    <t>0019694</t>
  </si>
  <si>
    <t>0019701</t>
  </si>
  <si>
    <t>0019707</t>
  </si>
  <si>
    <t>0019709</t>
  </si>
  <si>
    <t>0019733</t>
  </si>
  <si>
    <t>0019753</t>
  </si>
  <si>
    <t>0019761</t>
  </si>
  <si>
    <t>0019772</t>
  </si>
  <si>
    <t>0019785</t>
  </si>
  <si>
    <t>0019793</t>
  </si>
  <si>
    <t>0019798</t>
  </si>
  <si>
    <t>0019815</t>
  </si>
  <si>
    <t>0019880</t>
  </si>
  <si>
    <t>0019902</t>
  </si>
  <si>
    <t>0019904</t>
  </si>
  <si>
    <t>0020005</t>
  </si>
  <si>
    <t>0020160</t>
  </si>
  <si>
    <t>0020175</t>
  </si>
  <si>
    <t>0020196</t>
  </si>
  <si>
    <t>0020200</t>
  </si>
  <si>
    <t>0020248</t>
  </si>
  <si>
    <t>0020356</t>
  </si>
  <si>
    <t>0020386</t>
  </si>
  <si>
    <t>0021001</t>
  </si>
  <si>
    <t>0021007</t>
  </si>
  <si>
    <t>0021094</t>
  </si>
  <si>
    <t>0021116</t>
  </si>
  <si>
    <t>0021133</t>
  </si>
  <si>
    <t>0021186</t>
  </si>
  <si>
    <t>0021228</t>
  </si>
  <si>
    <t>0021241</t>
  </si>
  <si>
    <t>0021255</t>
  </si>
  <si>
    <t>0021349</t>
  </si>
  <si>
    <t>0021373</t>
  </si>
  <si>
    <t>0021405</t>
  </si>
  <si>
    <t>0021432</t>
  </si>
  <si>
    <t>0021434</t>
  </si>
  <si>
    <t>0021800</t>
  </si>
  <si>
    <t>0021880</t>
  </si>
  <si>
    <t>0022037</t>
  </si>
  <si>
    <t>0022104</t>
  </si>
  <si>
    <t>0022810</t>
  </si>
  <si>
    <t>0023213</t>
  </si>
  <si>
    <t>0023228</t>
  </si>
  <si>
    <t>0023309</t>
  </si>
  <si>
    <t>0023315</t>
  </si>
  <si>
    <t>0023321</t>
  </si>
  <si>
    <t>0023396</t>
  </si>
  <si>
    <t>0023458</t>
  </si>
  <si>
    <t>0023537</t>
  </si>
  <si>
    <t>0023543</t>
  </si>
  <si>
    <t>0023546</t>
  </si>
  <si>
    <t>0023573</t>
  </si>
  <si>
    <t>0023577</t>
  </si>
  <si>
    <t>0023590</t>
  </si>
  <si>
    <t>0023597</t>
  </si>
  <si>
    <t>0023611</t>
  </si>
  <si>
    <t>0023636</t>
  </si>
  <si>
    <t>0024016</t>
  </si>
  <si>
    <t>0024047</t>
  </si>
  <si>
    <t>0024062</t>
  </si>
  <si>
    <t>0024071</t>
  </si>
  <si>
    <t>0024077</t>
  </si>
  <si>
    <t>0024094</t>
  </si>
  <si>
    <t>0024173</t>
  </si>
  <si>
    <t>0024175</t>
  </si>
  <si>
    <t>0024184</t>
  </si>
  <si>
    <t>0024806</t>
  </si>
  <si>
    <t>0025081</t>
  </si>
  <si>
    <t>0025122</t>
  </si>
  <si>
    <t>0026020</t>
  </si>
  <si>
    <t>0026101</t>
  </si>
  <si>
    <t>0040395</t>
  </si>
  <si>
    <t>0040402</t>
  </si>
  <si>
    <t>0052966</t>
  </si>
  <si>
    <t>0053824</t>
  </si>
  <si>
    <t>0054879</t>
  </si>
  <si>
    <t>0055383</t>
  </si>
  <si>
    <t>0120000</t>
  </si>
  <si>
    <t>0801636</t>
  </si>
  <si>
    <t>0801645</t>
  </si>
  <si>
    <t>1012018</t>
  </si>
  <si>
    <t>1017139</t>
  </si>
  <si>
    <t>1017246</t>
  </si>
  <si>
    <t>1017312</t>
  </si>
  <si>
    <t>1017344</t>
  </si>
  <si>
    <t>1017347</t>
  </si>
  <si>
    <t>1017356</t>
  </si>
  <si>
    <t>1017553</t>
  </si>
  <si>
    <t>1017581</t>
  </si>
  <si>
    <t>1017586</t>
  </si>
  <si>
    <t>1017598</t>
  </si>
  <si>
    <t>1017658</t>
  </si>
  <si>
    <t>1017690</t>
  </si>
  <si>
    <t>1017745</t>
  </si>
  <si>
    <t>1017824</t>
  </si>
  <si>
    <t>1017829</t>
  </si>
  <si>
    <t>1017856</t>
  </si>
  <si>
    <t>1018801</t>
  </si>
  <si>
    <t>1018802</t>
  </si>
  <si>
    <t>1018809</t>
  </si>
  <si>
    <t>1018813</t>
  </si>
  <si>
    <t>1018815</t>
  </si>
  <si>
    <t>1018828</t>
  </si>
  <si>
    <t>1018852</t>
  </si>
  <si>
    <t>1018853</t>
  </si>
  <si>
    <t>1018856</t>
  </si>
  <si>
    <t>1018868</t>
  </si>
  <si>
    <t>1018872</t>
  </si>
  <si>
    <t>1099055</t>
  </si>
  <si>
    <t>1099081</t>
  </si>
  <si>
    <t>Velika suma</t>
  </si>
  <si>
    <t>ANIS TREND d.o.o.</t>
  </si>
  <si>
    <t>AGER D.O.O.</t>
  </si>
  <si>
    <t>ATRIK D.O.O,</t>
  </si>
  <si>
    <t>AGROMEHANIKA, D.D.</t>
  </si>
  <si>
    <t>MIRAN JERKIČ S.P.</t>
  </si>
  <si>
    <t>AGROSAL D.O.O.</t>
  </si>
  <si>
    <t>ALPIT D.O.O.</t>
  </si>
  <si>
    <t>ADRIAPLIN d.o.o. LJUBLJANA</t>
  </si>
  <si>
    <t>AGENCIJA POTI, D.O.O.</t>
  </si>
  <si>
    <t>AGENCIJA M SERVIS,</t>
  </si>
  <si>
    <t>PAPIGAL</t>
  </si>
  <si>
    <t>KMETIJA Z NASTANITVIJO</t>
  </si>
  <si>
    <t>ADRIATIC SLOVENICA D.D.</t>
  </si>
  <si>
    <t>ACLOG D.O.O.</t>
  </si>
  <si>
    <t>AVTO BATIČ D.O.O.</t>
  </si>
  <si>
    <t>AVTO VUGA DARKO VUGA S.P.</t>
  </si>
  <si>
    <t>AUSTROCHEM D.O.O.</t>
  </si>
  <si>
    <t>AUTOMATIC SERVIS D.O.O.</t>
  </si>
  <si>
    <t>AVTOELEKTRIKA BOŽIČ d.o.o.</t>
  </si>
  <si>
    <t>ARSS D.O.O.</t>
  </si>
  <si>
    <t>ALPKEM, d.o.o.</t>
  </si>
  <si>
    <t>AVTO KRKA ISO d.o.o.</t>
  </si>
  <si>
    <t>AVTO KRKA NG d.o.o.</t>
  </si>
  <si>
    <t>ALJOŠA KOFOL S.P.</t>
  </si>
  <si>
    <t>AAS d.o.o., Ljubljana</t>
  </si>
  <si>
    <t>ALTA PC BIRO d.o.o.</t>
  </si>
  <si>
    <t>MIZARSTVO BRATINA</t>
  </si>
  <si>
    <t>AVGUSTA d.o.o.</t>
  </si>
  <si>
    <t>AVTO-MOTO ZVEZA SLOVENIJE</t>
  </si>
  <si>
    <t>ALPEN d.o.o.</t>
  </si>
  <si>
    <t>AVTOHIŠA ŠTOLFA d.o.o.</t>
  </si>
  <si>
    <t>A.B.C. d.o.o.</t>
  </si>
  <si>
    <t>APIS CENTAR d.o.o.k.d.</t>
  </si>
  <si>
    <t xml:space="preserve">AGRARNA SKUPNOST </t>
  </si>
  <si>
    <t>AVTOEXPERT SANDI FABJANČIČ S.P</t>
  </si>
  <si>
    <t>A1-REMONT KRANJ d.o.o.</t>
  </si>
  <si>
    <t>PREVENTIVA INSEKT D.O.O.</t>
  </si>
  <si>
    <t>SAMEC KLAVDIJ S.P.</t>
  </si>
  <si>
    <t>AMBROŽIČ LEON S.P. PREVOZI</t>
  </si>
  <si>
    <t>ALBA D.O.O.</t>
  </si>
  <si>
    <t>Trgo ABC d.o.o.</t>
  </si>
  <si>
    <t>SAUBERMACHER SLOVENIJA d.o.o.</t>
  </si>
  <si>
    <t>BAJEC MIROSLAV S.P.</t>
  </si>
  <si>
    <t>BOŽIČ BRANKO S.P.</t>
  </si>
  <si>
    <t>BEN GRADBENA DELA</t>
  </si>
  <si>
    <t>BLT D.O.O. IDRIJA</t>
  </si>
  <si>
    <t>BANDELLI GM D.O.O.</t>
  </si>
  <si>
    <t>BM VERITAS REVIZIJA D.O.O.</t>
  </si>
  <si>
    <t>BOŠTJAN JAKLIČ S.P.</t>
  </si>
  <si>
    <t>BASS d.o.o., Celje</t>
  </si>
  <si>
    <t>BENUSSI d.o.o.</t>
  </si>
  <si>
    <t>BOMATIK D.O.O.</t>
  </si>
  <si>
    <t>BIOM AV d.o.o.</t>
  </si>
  <si>
    <t>BOJAN KLANJŠČEK WINKLER - IZVR</t>
  </si>
  <si>
    <t>BETAPLAST d.o.o.</t>
  </si>
  <si>
    <t>BENO KRPAN S.P.</t>
  </si>
  <si>
    <t>CONTROLMATIC COMMERCE D.O.O.</t>
  </si>
  <si>
    <t>KOLEKTOR CPG, d.d.</t>
  </si>
  <si>
    <t>CPK  D.D.</t>
  </si>
  <si>
    <t>HIDRAVLIKA CEJ</t>
  </si>
  <si>
    <t>CMC EKOCON D.O.O.</t>
  </si>
  <si>
    <t>CGS PLUS D.O.O.</t>
  </si>
  <si>
    <t>CRONO d.o.o. Ajdovščina</t>
  </si>
  <si>
    <t>CASTOR in CASTOR d.o.o.</t>
  </si>
  <si>
    <t>ANJA LEMUT S.P.</t>
  </si>
  <si>
    <t>Conrad Electronic d.o.o. k.d.</t>
  </si>
  <si>
    <t>CONTROLMATIK ABW D.O.O.</t>
  </si>
  <si>
    <t>MINISTRSTVO ZA FINANCE</t>
  </si>
  <si>
    <t>CETIS, D.D.</t>
  </si>
  <si>
    <t>IVAN ČERMELJ S.P.</t>
  </si>
  <si>
    <t>DAM - FEST DAMJAN ČOHA S.P.</t>
  </si>
  <si>
    <t>PRIMORSKE NOVICE ČZD D.O.O</t>
  </si>
  <si>
    <t>DONAU LAB D.O.O.</t>
  </si>
  <si>
    <t>BRANKO LUK S.P.</t>
  </si>
  <si>
    <t>DRUŠTVO SLOVENSKI KOMITE MEDNA</t>
  </si>
  <si>
    <t>DRŽAVNA ZALOŽBA SLOVENIJE d.d.</t>
  </si>
  <si>
    <t>DOMEN IVANC S.P.</t>
  </si>
  <si>
    <t>DOM STANOVANJSKO</t>
  </si>
  <si>
    <t>ERDADO D.O.O.</t>
  </si>
  <si>
    <t>DAVID LIKAR S.P.</t>
  </si>
  <si>
    <t>DEZIS GEODETSKE STORITVE D.O.O</t>
  </si>
  <si>
    <t>DAREDA, D.O.O. LJUBLJANA</t>
  </si>
  <si>
    <t>DEBRIA D.O.O.</t>
  </si>
  <si>
    <t>DSD DVIGALA d.o.o. Logatec</t>
  </si>
  <si>
    <t>DPD d.o.o.</t>
  </si>
  <si>
    <t>DREVESNICA ŠTIVAN d.o.o. Prest</t>
  </si>
  <si>
    <t>DEČAR PRODUKT d.o.o.</t>
  </si>
  <si>
    <t>DAVORIN KODELE S.P.</t>
  </si>
  <si>
    <t>JANEZ DRAŠLER S.P.</t>
  </si>
  <si>
    <t>DES GRADNJE d.o.o.</t>
  </si>
  <si>
    <t>DRAGO TURK S.P.</t>
  </si>
  <si>
    <t>DETEKTOR SISTEMI d.o.o.</t>
  </si>
  <si>
    <t>ELEKTRO PRIMORSKA D.D.</t>
  </si>
  <si>
    <t>ENDRESS+HAUSER D.O.O.</t>
  </si>
  <si>
    <t>FURLAN MARTIN S.P.</t>
  </si>
  <si>
    <t>EUROL d.o.o.</t>
  </si>
  <si>
    <t>E.KOMPENZACIJE D.O.O.</t>
  </si>
  <si>
    <t>EXTRA LUX D.O.O., LJUBLJANA</t>
  </si>
  <si>
    <t>EKOENERGETIKA</t>
  </si>
  <si>
    <t>EVGEN NAGODE, s.p.</t>
  </si>
  <si>
    <t>ELITA NAGODE D.O.O.</t>
  </si>
  <si>
    <t>ERILO D.O.O.</t>
  </si>
  <si>
    <t>ELEKTROCENTER D.O.O.</t>
  </si>
  <si>
    <t>EMPOSS MILOŠ ŽVANUT S.P.</t>
  </si>
  <si>
    <t>ECOTIP d.o.o.</t>
  </si>
  <si>
    <t>EKAMANT d.o.o.</t>
  </si>
  <si>
    <t>EKOLINE d.o.o.</t>
  </si>
  <si>
    <t>E 3, d.o.o.</t>
  </si>
  <si>
    <t>EKO PLUS d.o.o.</t>
  </si>
  <si>
    <t>ECE d.o.o.</t>
  </si>
  <si>
    <t>EKOREL d.o.o.</t>
  </si>
  <si>
    <t>ENEDEN-F d.o.o.</t>
  </si>
  <si>
    <t>ELEKTRONABAVA d.o.o.</t>
  </si>
  <si>
    <t>EKO LUX d.o.o.</t>
  </si>
  <si>
    <t>ELEKTRO ENERGIJA d.o.o.</t>
  </si>
  <si>
    <t>SEBASTJAN ŠTOR S.P.</t>
  </si>
  <si>
    <t>ERIK KRISTANČIČ S.P.</t>
  </si>
  <si>
    <t>ELDEFA DEJAN FAKUČ S.P.</t>
  </si>
  <si>
    <t>ERVIN ČEBRON S.P.</t>
  </si>
  <si>
    <t>ELCI, Preddvor, d.o.o. /v prev</t>
  </si>
  <si>
    <t>Energijsko učinkovita arhitekt</t>
  </si>
  <si>
    <t>SKAPIN d.o.o.</t>
  </si>
  <si>
    <t>ENOOP Enološka oprema d.o.o.</t>
  </si>
  <si>
    <t>FELCOM D.O.O</t>
  </si>
  <si>
    <t>FPM ČERNIGOJ D.O.O.</t>
  </si>
  <si>
    <t>FAMA D.O.O. VIPAVA</t>
  </si>
  <si>
    <t>FRIDRO D.O.O.</t>
  </si>
  <si>
    <t>FERTIS d.o.o.</t>
  </si>
  <si>
    <t>FREENET d.o.o.</t>
  </si>
  <si>
    <t>FURLAN SEVERIN S.P.</t>
  </si>
  <si>
    <t>GOSPODARSKA ZBORNICA</t>
  </si>
  <si>
    <t>GITAS,KRANJ, D.O.O.</t>
  </si>
  <si>
    <t>GROMAP D.O.O.</t>
  </si>
  <si>
    <t>MEDIJA AJDOVŠČINA D.O.O.</t>
  </si>
  <si>
    <t>GVO D.O.O.</t>
  </si>
  <si>
    <t>GENERAL LOGISTICS SYSTEMS D.OO</t>
  </si>
  <si>
    <t>GK GRAFIKA D.O.O.</t>
  </si>
  <si>
    <t>MIKLAVŽ SAJEVIC S.P.</t>
  </si>
  <si>
    <t>GREMER d.o.o.</t>
  </si>
  <si>
    <t>GOPET d.o.o.</t>
  </si>
  <si>
    <t>GRAD CENTER d.o.o.</t>
  </si>
  <si>
    <t>GLOBEX S.R.L.</t>
  </si>
  <si>
    <t>SIMON GOLOB S.P.</t>
  </si>
  <si>
    <t>GRIP TRGOVINA, d.o.o.</t>
  </si>
  <si>
    <t>GRADNJE OBLAK d.o.o.</t>
  </si>
  <si>
    <t>GT PODGORNIK d.o.o.</t>
  </si>
  <si>
    <t>HILTI D.O.O.</t>
  </si>
  <si>
    <t>HIDRAVLIK SERVIS D.O.O.</t>
  </si>
  <si>
    <t>VESELI D.O.O.</t>
  </si>
  <si>
    <t>HACH LANGE D.O.O.</t>
  </si>
  <si>
    <t>HABERKORN, d.o.o.</t>
  </si>
  <si>
    <t>HAFI d.d.</t>
  </si>
  <si>
    <t>INŽENIRSKA ZBORNICA</t>
  </si>
  <si>
    <t>INTEREUROPA D.D.</t>
  </si>
  <si>
    <t>IZIDOR PELJHAN S.P.</t>
  </si>
  <si>
    <t>IVD MARIBOR P.O.</t>
  </si>
  <si>
    <t>BISNODE D.O.O.</t>
  </si>
  <si>
    <t>IDITEX D.O.O.</t>
  </si>
  <si>
    <t>IKA ŽIRI D.O.O.</t>
  </si>
  <si>
    <t>IGOR MAKOVEC S.P.</t>
  </si>
  <si>
    <t>INSELT D.O.O. DOBROVO</t>
  </si>
  <si>
    <t>INŠTALACIJE BORUT PETRIČ  s.p.</t>
  </si>
  <si>
    <t>IMPROM d.o.o.</t>
  </si>
  <si>
    <t>INCOMM VN d.o.o.</t>
  </si>
  <si>
    <t>ITALTEHNA d.o.o.</t>
  </si>
  <si>
    <t xml:space="preserve">INSTALACIJE IN MATERIALI  SA  </t>
  </si>
  <si>
    <t>Inštitut za javne službe</t>
  </si>
  <si>
    <t>INFOEL d.o.o.</t>
  </si>
  <si>
    <t>INPOS, d.o.o., Celje</t>
  </si>
  <si>
    <t>ISARIA, d.o.o.</t>
  </si>
  <si>
    <t>JORDAN d.o.o.</t>
  </si>
  <si>
    <t>JEŽ MILENKO S.P.</t>
  </si>
  <si>
    <t>JEKLOKONSTRUKCIJE d.o.o.</t>
  </si>
  <si>
    <t>JUVI Domžale, d.o.o.</t>
  </si>
  <si>
    <t>JANEZ PRAČEK S.P.</t>
  </si>
  <si>
    <t>JELKA MEGLIČ S.P.</t>
  </si>
  <si>
    <t>JELI  D.O.O. AJDOVŠČINA</t>
  </si>
  <si>
    <t>KOBAL IVAN S.P.</t>
  </si>
  <si>
    <t>KOMUS D.O.O.</t>
  </si>
  <si>
    <t>KPL D.O.O.</t>
  </si>
  <si>
    <t>KRAŠOVEC-HIDROSPELEO, d.o.o.</t>
  </si>
  <si>
    <t>KAR IMPEX d.o.o.</t>
  </si>
  <si>
    <t>KRAJEVNA SKUPNOST</t>
  </si>
  <si>
    <t>KURIVO GORICA D.D.</t>
  </si>
  <si>
    <t>KOMUNALA NOVA GORICA D.D.</t>
  </si>
  <si>
    <t>KOMUNALA D.O.O.</t>
  </si>
  <si>
    <t>KOPTEX  d.o.o.</t>
  </si>
  <si>
    <t>KEMIS D.O.O.</t>
  </si>
  <si>
    <t>KOVINARSTVO TOMI ČUK S.P.</t>
  </si>
  <si>
    <t>KRO D.O.O.</t>
  </si>
  <si>
    <t>KDD D.D.</t>
  </si>
  <si>
    <t>STOJAN KODELE S.P.</t>
  </si>
  <si>
    <t>AVTOSERVIS KOBAL</t>
  </si>
  <si>
    <t>MIZARSTVO HRAST</t>
  </si>
  <si>
    <t>KALIOPA d.o.o.</t>
  </si>
  <si>
    <t>NOVA KBM D.D.</t>
  </si>
  <si>
    <t>LESNIK TGM D.O.O.</t>
  </si>
  <si>
    <t>LABORPLAST D.O.O.</t>
  </si>
  <si>
    <t>LINDSTROM D.O.O.</t>
  </si>
  <si>
    <t>LANGO PLUS D.O.O.</t>
  </si>
  <si>
    <t>LINDE PLIN D.O.</t>
  </si>
  <si>
    <t>LUCIJAN VOVK S.P.</t>
  </si>
  <si>
    <t>LOZEJ D.O.O. AJDOVŠČINA</t>
  </si>
  <si>
    <t>KLEPARSTVO NEMEC CIRILA</t>
  </si>
  <si>
    <t>KGZ KRPAN z.o.o.</t>
  </si>
  <si>
    <t>KOTO d.o.o.</t>
  </si>
  <si>
    <t>KO-MI KOREN D.O.O.</t>
  </si>
  <si>
    <t>SLY SILVESTER LAMPE S.P.</t>
  </si>
  <si>
    <t>KP MOTOR d.o.o.</t>
  </si>
  <si>
    <t>KEMIPUR d.o.o.</t>
  </si>
  <si>
    <t>LARTING d.o.o.</t>
  </si>
  <si>
    <t>LATNIK d.o.o.</t>
  </si>
  <si>
    <t>KE-METAL d.o.o.</t>
  </si>
  <si>
    <t>KOTORNA, d.o.o.</t>
  </si>
  <si>
    <t>KIK TEXTILIEN UND NON-FOOD d.o</t>
  </si>
  <si>
    <t>LEDIKS d.o.o.</t>
  </si>
  <si>
    <t>KOKO ALEŠ KOMPARA S.P.</t>
  </si>
  <si>
    <t>K &amp; D KOMPANI d.o.o.</t>
  </si>
  <si>
    <t>LESMARC+ D.O.O.</t>
  </si>
  <si>
    <t>MENINA PROIZVODNJA POGREBNE</t>
  </si>
  <si>
    <t>MLINOTEST d.d.</t>
  </si>
  <si>
    <t>MERCATOR, D.D.</t>
  </si>
  <si>
    <t>MLADINSKA KNJIGA</t>
  </si>
  <si>
    <t>MA-KO RAČUNALNIŠKI</t>
  </si>
  <si>
    <t>METALKA ZASTOPSTVA TORNA D.O.O</t>
  </si>
  <si>
    <t>MARCHIOLI D.O.O.</t>
  </si>
  <si>
    <t>MIRAN PEČAR S.P.</t>
  </si>
  <si>
    <t>ALEKSANDER R.MISLEJ S.P.</t>
  </si>
  <si>
    <t>METAL MIKULIĆ, D.O.O.</t>
  </si>
  <si>
    <t>MG BIRO D.O.O.</t>
  </si>
  <si>
    <t>MARKO LUTMAN S.P.</t>
  </si>
  <si>
    <t>METALKA ZASTOPSTVA SERVIS DOO</t>
  </si>
  <si>
    <t>MIKROVIT  D.O.O.</t>
  </si>
  <si>
    <t>MATIJA KETE S.P.</t>
  </si>
  <si>
    <t>MARMET d.o.o. AJDOVŠČINA</t>
  </si>
  <si>
    <t>MD TRADE d.o.o.</t>
  </si>
  <si>
    <t>MARKO VRČON S.P.</t>
  </si>
  <si>
    <t>MIKRO+POLO, d.o.o.</t>
  </si>
  <si>
    <t>MOST DO ZNANJA d.o.o.</t>
  </si>
  <si>
    <t>MONTER KOCJAN d.o.o.</t>
  </si>
  <si>
    <t>PRIMOŽ RASPOR S.P.</t>
  </si>
  <si>
    <t>MEGATEHNIKA d.o.o.</t>
  </si>
  <si>
    <t>MERKUR trgovina, d.d.</t>
  </si>
  <si>
    <t>MKB CENTER d.o.o.</t>
  </si>
  <si>
    <t>M-STIS d.o.o.</t>
  </si>
  <si>
    <t>MIRAN KRAPEŽ S.P.</t>
  </si>
  <si>
    <t>MINISTRSTVO ZA JAVNO UPRAVO</t>
  </si>
  <si>
    <t>MARJAN KOBAL S.P.</t>
  </si>
  <si>
    <t>MARJAN KONTE S.P.</t>
  </si>
  <si>
    <t>Milan Krapež s.p.</t>
  </si>
  <si>
    <t>MN Grup d.o.o.</t>
  </si>
  <si>
    <t>MGM d.o.o. Nova Gorica</t>
  </si>
  <si>
    <t>MAMUT SERVIS d.o.o.</t>
  </si>
  <si>
    <t>PS Moj paket d. o. o.</t>
  </si>
  <si>
    <t>NCH D.O.O.</t>
  </si>
  <si>
    <t>NJORKA D.O.O.</t>
  </si>
  <si>
    <t>TSMEDIA, D.O.O.</t>
  </si>
  <si>
    <t>BOŠTJAN NUSDORFER S.P.</t>
  </si>
  <si>
    <t>NLZOH</t>
  </si>
  <si>
    <t>NEONART d.o.o.</t>
  </si>
  <si>
    <t xml:space="preserve">ŽAGARSTVO </t>
  </si>
  <si>
    <t>NAGODE ALOJZ</t>
  </si>
  <si>
    <t>ODVETNICA HILDA PIPAN</t>
  </si>
  <si>
    <t>OZ OBRTNIK  Z O.O. NOVA GORICA</t>
  </si>
  <si>
    <t>OSTRŽEK D.O.O.</t>
  </si>
  <si>
    <t>OBI D.O.O.</t>
  </si>
  <si>
    <t>OBČINA IDRIJA</t>
  </si>
  <si>
    <t>OOZ NOVA GORICA</t>
  </si>
  <si>
    <t>PIL IMPEX D.O.O.</t>
  </si>
  <si>
    <t>PUŠKARSTVO HUBERT PREGELJ S.P.</t>
  </si>
  <si>
    <t>POŠTA SLOVENIJE D.O.O.</t>
  </si>
  <si>
    <t>GASILSKO REŠEVALNI CENTER</t>
  </si>
  <si>
    <t>BENKO POGREBNE STORITVE IN</t>
  </si>
  <si>
    <t>PER D.O.O. VIPAVA</t>
  </si>
  <si>
    <t>PETRIČ d.o.o.</t>
  </si>
  <si>
    <t>ŠTRANCAR ALEŠ S.P.</t>
  </si>
  <si>
    <t>PRIT D.O.O.</t>
  </si>
  <si>
    <t>PESTELJ BORIS S.P.</t>
  </si>
  <si>
    <t>PRIMA FILTERTEHNIKA D.O.O</t>
  </si>
  <si>
    <t>PLAN R D.O.O.</t>
  </si>
  <si>
    <t>PETROL D.D., LJUBLJANA</t>
  </si>
  <si>
    <t>P &amp; P d.o.o.BILJE</t>
  </si>
  <si>
    <t>PRIMTEX D.O.O.</t>
  </si>
  <si>
    <t>PAM VILIČAR, d.o.o.</t>
  </si>
  <si>
    <t>PROLOG d.o.o., Logatec</t>
  </si>
  <si>
    <t>POTOČNIK IN PREBIL o.p.,d.o.o.</t>
  </si>
  <si>
    <t>PEKOVEC D.O.O.</t>
  </si>
  <si>
    <t>PRIMOMETAL PRIMOŽ PAHOR S.P.</t>
  </si>
  <si>
    <t>POTOKAR d.o.o. Ljubljana</t>
  </si>
  <si>
    <t>PRIGO, d.o.o., Brezovica</t>
  </si>
  <si>
    <t>PROCOM PLUS d.o.o.</t>
  </si>
  <si>
    <t>RIKO EKOS d.o.o.</t>
  </si>
  <si>
    <t>REPIČ ROBERT s.p.</t>
  </si>
  <si>
    <t>RIKO RIBNICA D.O.O.</t>
  </si>
  <si>
    <t>ZZZS, MIKLOŠIČEVA 24,LJUBLJANA</t>
  </si>
  <si>
    <t>RTV SLOVENIJA, LJUBLJANA</t>
  </si>
  <si>
    <t>RADIO OGNJIŠČE D.O.O.</t>
  </si>
  <si>
    <t>REKLAMA D.O.O.</t>
  </si>
  <si>
    <t>OTIS D.O.O.</t>
  </si>
  <si>
    <t>SUMMIT AVTO, D.O.O.</t>
  </si>
  <si>
    <t>RE-BO d.o.o.</t>
  </si>
  <si>
    <t>ROKS recikliranje d.o.o.</t>
  </si>
  <si>
    <t>RETAL d.o.o.</t>
  </si>
  <si>
    <t>RAKUŠA FERDINAND S.P.</t>
  </si>
  <si>
    <t>PRIMORJE D.D. - V STEČAJU</t>
  </si>
  <si>
    <t>SAOP d.o.o.</t>
  </si>
  <si>
    <t>OBČINA AJDOVŠČINA</t>
  </si>
  <si>
    <t>S.A.T. TROŠT D.O.O. VIPAVA</t>
  </si>
  <si>
    <t>SREDNJA GOZDARSKA IN LESARSKA</t>
  </si>
  <si>
    <t>SLOVENSKI INŠTITUT ZA REVIZIJO</t>
  </si>
  <si>
    <t>SOTOM H.V. D.O.O.</t>
  </si>
  <si>
    <t>SEMENIČ TRANSPORT D.O.O.</t>
  </si>
  <si>
    <t>ČRKOSLIKAR SUZANA SAMEC S.P.</t>
  </si>
  <si>
    <t>SKUPNOST OBČIN SLOVENIJE</t>
  </si>
  <si>
    <t>SENSUS SLOVENSKO, a.s.</t>
  </si>
  <si>
    <t>SIPRONIKA D.O.O.</t>
  </si>
  <si>
    <t>SILVO PRAČEK S.P.</t>
  </si>
  <si>
    <t>STRIX SISTEMI d.o.o.</t>
  </si>
  <si>
    <t>STEKLO NEMEC DEAN S.P.</t>
  </si>
  <si>
    <t>STRING AC, d.o.o. Ljubljana</t>
  </si>
  <si>
    <t xml:space="preserve">STUDIO PIKAPLUS TINA </t>
  </si>
  <si>
    <t>SLIKOPLESKARSTVO PIRC d.o.o.</t>
  </si>
  <si>
    <t>LEA SEDMAK BENCE S.P.</t>
  </si>
  <si>
    <t>KOLEKTOR STRIX d.o.o.</t>
  </si>
  <si>
    <t>SIPPO, d.o.o.</t>
  </si>
  <si>
    <t>SIGNAL ROBERT PETRIČ s.p.</t>
  </si>
  <si>
    <t>SKAT d.o.o. Izola</t>
  </si>
  <si>
    <t>S RESTAVRACIJE d.o.o.</t>
  </si>
  <si>
    <t>SLEDENJE d.o.o.</t>
  </si>
  <si>
    <t>SIRIJ, d.o.o.</t>
  </si>
  <si>
    <t>SINTEL COMMERCE, d.o.o.</t>
  </si>
  <si>
    <t>SMC INDUSTRIJSKA AVTOMATIKA</t>
  </si>
  <si>
    <t>SANTERM d.o.o.</t>
  </si>
  <si>
    <t>S-LINE SAŠA KOVAČ S.P.</t>
  </si>
  <si>
    <t>SCHLOFFER in DREVENŠEK d.o.o.</t>
  </si>
  <si>
    <t>OBČINA VIPAVA</t>
  </si>
  <si>
    <t>SOŠKO GOZDNO GOSPODARSTVO</t>
  </si>
  <si>
    <t>SLO-CAR d.o.o.</t>
  </si>
  <si>
    <t>VALTER ŠAPLA S.P.</t>
  </si>
  <si>
    <t>MURI  D.O.O.</t>
  </si>
  <si>
    <t>ETIS s.p.</t>
  </si>
  <si>
    <t>BIMAS d.o.o. REŠITEV ZA OKOLJE</t>
  </si>
  <si>
    <t>ŠS D.O.O.</t>
  </si>
  <si>
    <t>STOPAR PGM d.o.o.</t>
  </si>
  <si>
    <t>STRUCTUM D.O.O.</t>
  </si>
  <si>
    <t xml:space="preserve">SLIKOPLESKARSTVO DEJAN </t>
  </si>
  <si>
    <t>ROBERT ALBREHT S.P.</t>
  </si>
  <si>
    <t>TEKSTINA d.d. Ajdovščina</t>
  </si>
  <si>
    <t>MANUFAKTURA D.D.</t>
  </si>
  <si>
    <t>GRAMETI PLANINA,</t>
  </si>
  <si>
    <t>TEHIMPEX D.O.O.</t>
  </si>
  <si>
    <t>TERRA-R.B., D.O.O.</t>
  </si>
  <si>
    <t>TNT EXPRESS WORLDWIDE, d.o.o.</t>
  </si>
  <si>
    <t>TEHNOCOM D.O.O.</t>
  </si>
  <si>
    <t>TEHSTAR D.O.O.</t>
  </si>
  <si>
    <t>TRBIŽAN d.o.o.</t>
  </si>
  <si>
    <t>TERME ČATEŽ d.d.</t>
  </si>
  <si>
    <t>TRNOVEC d.o.o.</t>
  </si>
  <si>
    <t>TRAJNICE GOLOB-KLANČIČ</t>
  </si>
  <si>
    <t>MATJAŽ RAINER S.P.</t>
  </si>
  <si>
    <t>DANIJELA VELIKONJA s.p.</t>
  </si>
  <si>
    <t>TELEKOM SLOVENIJE  D.D.</t>
  </si>
  <si>
    <t>UNOWIK D.O.O.</t>
  </si>
  <si>
    <t>UKC MARIBOR</t>
  </si>
  <si>
    <t>REPUBLIKA SLOVENIJA</t>
  </si>
  <si>
    <t>VELTING D.O.O.</t>
  </si>
  <si>
    <t>VERLAG DASHOFER D.O.O.</t>
  </si>
  <si>
    <t>VRC D.O.O.</t>
  </si>
  <si>
    <t>VEZAVE URMET DOMUS D.O.O.</t>
  </si>
  <si>
    <t>VE.DA.PLUS D.O.O.</t>
  </si>
  <si>
    <t>VIDA JEJČIČ S.P.</t>
  </si>
  <si>
    <t xml:space="preserve">VARGALANT ORIGINAL d.o.o., </t>
  </si>
  <si>
    <t>VELOG d.o.o. Ljubljana</t>
  </si>
  <si>
    <t>VARINGER d.o.o.</t>
  </si>
  <si>
    <t>VALTER SKUPINA d.o.o.</t>
  </si>
  <si>
    <t>VOJVODA DRAGO BORIS S.P. "MONT</t>
  </si>
  <si>
    <t>VIANOVA SLOVENIJA d.o.o.</t>
  </si>
  <si>
    <t>VARESI d.o.o.</t>
  </si>
  <si>
    <t>VOJKO BOLČINA S.P.</t>
  </si>
  <si>
    <t>VERTEKS TG d.o.o</t>
  </si>
  <si>
    <t>VARNOST &amp; INTERTRONICS d.o.o.</t>
  </si>
  <si>
    <t>ZDRAVSTVENI DOM AJDOVŠČINA</t>
  </si>
  <si>
    <t>ZVEZA RAČUNOVODIJ, FINANČIKOV</t>
  </si>
  <si>
    <t>ZAVAROVALNICA TRIGLAV d.d.</t>
  </si>
  <si>
    <t>ZALOŽBA FORUM MEDIA D.O.O.</t>
  </si>
  <si>
    <t>OBMOČNA OBRTNO-PODJETNIŠKA</t>
  </si>
  <si>
    <t>ZIDES D.O.O.</t>
  </si>
  <si>
    <t>ZZI d.o.o.</t>
  </si>
  <si>
    <t>ZIDARSTVO BRANKO</t>
  </si>
  <si>
    <t>ZVONKO MIKUŠ S.P.</t>
  </si>
  <si>
    <t>ZAVAROVALNICA SAVA D.D.</t>
  </si>
  <si>
    <t>ŽALE d.o.o.</t>
  </si>
  <si>
    <t>ŽELEZNIKAR VALERIJA</t>
  </si>
  <si>
    <t>WEBO, d.o.o.</t>
  </si>
  <si>
    <t>WUERTH D.O.O.</t>
  </si>
  <si>
    <t>KEMIJSKI INŠTITUT LJUBLJANA</t>
  </si>
  <si>
    <t>KLIMAVIDIC D.O.O.</t>
  </si>
  <si>
    <t>KODELJA D.O.O.</t>
  </si>
  <si>
    <t>BRATAŠEVEC BRANKO</t>
  </si>
  <si>
    <t>MARMOR IN GRANIT</t>
  </si>
  <si>
    <t>TOMISLAV ČERMELJ S.P.</t>
  </si>
  <si>
    <t>KGZS - ZAVOD MB</t>
  </si>
  <si>
    <t>UNIVERZA V LJUBLJANI</t>
  </si>
  <si>
    <t>GINEX INTERNATIONAL D.O.O.</t>
  </si>
  <si>
    <t>BANDELLI D.O.O.</t>
  </si>
  <si>
    <t>MIHELJ D.O.O. BRJE</t>
  </si>
  <si>
    <t>BANKA INTESA SANPAOLO D.D.</t>
  </si>
  <si>
    <t>ZAVAS, POSLOVNE REšITVE, d.o.o</t>
  </si>
  <si>
    <t>VODOTEHNIK d.o.o.</t>
  </si>
  <si>
    <t>GRAVERSTVO DENIS ŠINKOVEC S.P.</t>
  </si>
  <si>
    <t>KOMUNALNO PODJETJE LOGATEC</t>
  </si>
  <si>
    <t>ABANKA D.D.</t>
  </si>
  <si>
    <t>TEKNOXGROUP SLOVENIJA, D.O.O.</t>
  </si>
  <si>
    <t>N.B.S. d.o.o.</t>
  </si>
  <si>
    <t>PRODUCTA, D.O.O.</t>
  </si>
  <si>
    <t>DAMIJAN ŠINIGOJ S.P.</t>
  </si>
  <si>
    <t>TERME OLIMIA d.d.</t>
  </si>
  <si>
    <t>MARTIN D.O.O.</t>
  </si>
  <si>
    <t>SLIKOPLESKARSTVO</t>
  </si>
  <si>
    <t>SIST</t>
  </si>
  <si>
    <t>UNIMAT TRGOVINA IN STORITVE</t>
  </si>
  <si>
    <t>ŽAGAR COMMERCE D.O.O.</t>
  </si>
  <si>
    <t>BLIM D.O.O.</t>
  </si>
  <si>
    <t>AJPES</t>
  </si>
  <si>
    <t>DOLOMIT JANKO KOSMAČ S.P.</t>
  </si>
  <si>
    <t>ANDOTEHNA D.O.O.</t>
  </si>
  <si>
    <t>INFOTIM RŽIŠNIK PERC D.O.O.</t>
  </si>
  <si>
    <t>INŠTITUT ZA JAVNO UPRAVO</t>
  </si>
  <si>
    <t>TRS-GRO, TRGOVINA</t>
  </si>
  <si>
    <t>VELO D.D. LJUBLJANA</t>
  </si>
  <si>
    <t>TITRO D.O.O.</t>
  </si>
  <si>
    <t>NET-RAČUNALNIŠKI SISTEMI D.O.O</t>
  </si>
  <si>
    <t>RF MARKETING</t>
  </si>
  <si>
    <t>JAN - FEST JANJA ČOHA S.P.</t>
  </si>
  <si>
    <t>2202</t>
  </si>
  <si>
    <t>31000</t>
  </si>
  <si>
    <t>31002</t>
  </si>
  <si>
    <t>31004</t>
  </si>
  <si>
    <t>31005</t>
  </si>
  <si>
    <t>31006</t>
  </si>
  <si>
    <t>40002</t>
  </si>
  <si>
    <t>40003</t>
  </si>
  <si>
    <t>40010</t>
  </si>
  <si>
    <t>40012</t>
  </si>
  <si>
    <t>40100</t>
  </si>
  <si>
    <t>40200</t>
  </si>
  <si>
    <t>40201</t>
  </si>
  <si>
    <t>40202</t>
  </si>
  <si>
    <t>40203</t>
  </si>
  <si>
    <t>40300</t>
  </si>
  <si>
    <t>40303</t>
  </si>
  <si>
    <t>40312</t>
  </si>
  <si>
    <t>40400</t>
  </si>
  <si>
    <t>40600</t>
  </si>
  <si>
    <t>40601</t>
  </si>
  <si>
    <t>40700</t>
  </si>
  <si>
    <t>41000</t>
  </si>
  <si>
    <t>41001</t>
  </si>
  <si>
    <t>41002</t>
  </si>
  <si>
    <t>41003</t>
  </si>
  <si>
    <t>41004</t>
  </si>
  <si>
    <t>41100</t>
  </si>
  <si>
    <t>41101</t>
  </si>
  <si>
    <t>41102</t>
  </si>
  <si>
    <t>41108</t>
  </si>
  <si>
    <t>41200</t>
  </si>
  <si>
    <t>41201</t>
  </si>
  <si>
    <t>41202</t>
  </si>
  <si>
    <t>41203</t>
  </si>
  <si>
    <t>41212</t>
  </si>
  <si>
    <t>41300</t>
  </si>
  <si>
    <t>41312</t>
  </si>
  <si>
    <t>41400</t>
  </si>
  <si>
    <t>41401</t>
  </si>
  <si>
    <t>41404</t>
  </si>
  <si>
    <t>41405</t>
  </si>
  <si>
    <t>41500</t>
  </si>
  <si>
    <t>41501</t>
  </si>
  <si>
    <t>41510</t>
  </si>
  <si>
    <t>41512</t>
  </si>
  <si>
    <t>41513</t>
  </si>
  <si>
    <t>41600</t>
  </si>
  <si>
    <t>41601</t>
  </si>
  <si>
    <t>41602</t>
  </si>
  <si>
    <t>41603</t>
  </si>
  <si>
    <t>41604</t>
  </si>
  <si>
    <t>41605</t>
  </si>
  <si>
    <t>41606</t>
  </si>
  <si>
    <t>41607</t>
  </si>
  <si>
    <t>41700</t>
  </si>
  <si>
    <t>41800</t>
  </si>
  <si>
    <t>41900</t>
  </si>
  <si>
    <t>41901</t>
  </si>
  <si>
    <t>41902</t>
  </si>
  <si>
    <t>41903</t>
  </si>
  <si>
    <t>41904</t>
  </si>
  <si>
    <t>41905</t>
  </si>
  <si>
    <t>41906</t>
  </si>
  <si>
    <t>41907</t>
  </si>
  <si>
    <t>41908</t>
  </si>
  <si>
    <t>41909</t>
  </si>
  <si>
    <t>41910</t>
  </si>
  <si>
    <t>41911</t>
  </si>
  <si>
    <t>41912</t>
  </si>
  <si>
    <t>41913</t>
  </si>
  <si>
    <t>41914</t>
  </si>
  <si>
    <t>41960</t>
  </si>
  <si>
    <t>41966</t>
  </si>
  <si>
    <t xml:space="preserve">BLAGO </t>
  </si>
  <si>
    <t>STORITVE</t>
  </si>
  <si>
    <t>GRADBENE STOR.</t>
  </si>
  <si>
    <t>STANOVANJA   Z   DDV</t>
  </si>
  <si>
    <t>OSTALO - BREZ DDV</t>
  </si>
  <si>
    <t xml:space="preserve"> </t>
  </si>
  <si>
    <t>STANOVANJA   brez   DDV</t>
  </si>
  <si>
    <t>ZALOGA</t>
  </si>
  <si>
    <t>OSNOVNA SREDSTVA</t>
  </si>
  <si>
    <t>BREZ DDV</t>
  </si>
  <si>
    <t>ALLIED SOLUTIONS CENTRAL</t>
  </si>
  <si>
    <t>DONAU CHEMIE AKTIENGESELLSCHAF</t>
  </si>
  <si>
    <t>FOLIG D.O.O.</t>
  </si>
  <si>
    <t>INOL d.o.o.</t>
  </si>
  <si>
    <t>KSD d.o.o.</t>
  </si>
  <si>
    <t>MITJA SCOZZAI S.P.</t>
  </si>
  <si>
    <t>SALAMANDER ZRIMŠEK TADEJ S.P.</t>
  </si>
  <si>
    <t>ZAGOŽEN D.O.O.</t>
  </si>
  <si>
    <t>MIPOT D.O.O.</t>
  </si>
  <si>
    <t>DOMEL d.o.o.</t>
  </si>
  <si>
    <t>2D - AMBIENTI d.o.o.</t>
  </si>
  <si>
    <t>ENERGE d.o.o.</t>
  </si>
  <si>
    <t>ELEKTROSERVIS BORUT MISLEJ S.P.</t>
  </si>
  <si>
    <t>GAMBIT TRADE d.o.o.</t>
  </si>
  <si>
    <t>HOFER TRGOVINA D.O.O.</t>
  </si>
  <si>
    <t>KLASAND D.O.O.</t>
  </si>
  <si>
    <t>METTLER TOLEDO D.O.O.</t>
  </si>
  <si>
    <t>MIDES INTERNATIONAL D.O.O.</t>
  </si>
  <si>
    <t>PROSIGMA D.O.O.</t>
  </si>
  <si>
    <t>PITT D.O.O.</t>
  </si>
  <si>
    <t>ELTRATEC D.O.O.</t>
  </si>
  <si>
    <t>3S d.o.o.</t>
  </si>
  <si>
    <t>TRSNIČARSTVO,TRGOVINA IN ZASTOPANJE</t>
  </si>
  <si>
    <t>BLAGO</t>
  </si>
  <si>
    <t>SKUPAJ NABAVE KSD V LETU 2016 BREZ DDV</t>
  </si>
  <si>
    <t>SKUPAJ</t>
  </si>
  <si>
    <t>ŠTEVILO PREJETIH RAČUNOV:</t>
  </si>
  <si>
    <t>KSD - v svojem imenu za svoj račun</t>
  </si>
  <si>
    <t>Hišni sveti - v tujem imenu za tuj račun</t>
  </si>
  <si>
    <t>EN</t>
  </si>
  <si>
    <t>posipalec + zim.oprema</t>
  </si>
  <si>
    <t xml:space="preserve">zim.opr.= </t>
  </si>
  <si>
    <t>DA</t>
  </si>
  <si>
    <t>kovinarske storitve</t>
  </si>
  <si>
    <t>avtoličarska, mehanična, vulkanizerska dela</t>
  </si>
  <si>
    <t>telekomunikacijske storitve</t>
  </si>
  <si>
    <t>poštne storitve</t>
  </si>
  <si>
    <t>bančne st.</t>
  </si>
  <si>
    <t>EN nad 10.000</t>
  </si>
  <si>
    <t>dobava vozila 4x4 - tovorno vozilo</t>
  </si>
  <si>
    <t>dobava tovornag terenskega vozila</t>
  </si>
  <si>
    <t>avtomehanična dela</t>
  </si>
  <si>
    <t>izdelava platoja na cero</t>
  </si>
  <si>
    <t>dobava betonske galanarije in gradbeni material</t>
  </si>
  <si>
    <t>dobava avto deli in oprema</t>
  </si>
  <si>
    <t>dobava sistema za sledenje vozil</t>
  </si>
  <si>
    <t xml:space="preserve">avtomehaninična dela </t>
  </si>
  <si>
    <t>vzdrževanje in upravlajnje prostorov</t>
  </si>
  <si>
    <t>dobava gradbeni material</t>
  </si>
  <si>
    <t>dobava bager</t>
  </si>
  <si>
    <t>SPLOŠ.PODR.NAD 10.000,00 EUR</t>
  </si>
  <si>
    <t>EN CERO</t>
  </si>
  <si>
    <t xml:space="preserve"> EN</t>
  </si>
  <si>
    <t xml:space="preserve">pleskanje </t>
  </si>
  <si>
    <t>dobava gradbenega materiala</t>
  </si>
  <si>
    <t>dobava elektro materila</t>
  </si>
  <si>
    <t>izvedba gradbeno - asfalterskih del</t>
  </si>
  <si>
    <t>OPIS PREDMETA</t>
  </si>
  <si>
    <t>GRADNJE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</si>
</sst>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Tahoma"/>
      <family val="2"/>
    </font>
    <font>
      <b/>
      <sz val="8"/>
      <color indexed="6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43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32" borderId="9">
      <alignment horizontal="left" vertical="top" wrapText="1"/>
      <protection/>
    </xf>
    <xf numFmtId="0" fontId="35" fillId="33" borderId="8" applyNumberFormat="0" applyAlignment="0" applyProtection="0"/>
    <xf numFmtId="0" fontId="36" fillId="0" borderId="10" applyNumberFormat="0" applyFill="0" applyAlignment="0" applyProtection="0"/>
  </cellStyleXfs>
  <cellXfs count="26">
    <xf numFmtId="0" fontId="0" fillId="0" borderId="0" xfId="0" applyAlignment="1">
      <alignment/>
    </xf>
    <xf numFmtId="0" fontId="1" fillId="32" borderId="9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34" borderId="9" xfId="0" applyNumberFormat="1" applyFont="1" applyFill="1" applyBorder="1" applyAlignment="1" applyProtection="1">
      <alignment horizontal="right" vertical="top" wrapText="1"/>
      <protection/>
    </xf>
    <xf numFmtId="0" fontId="2" fillId="35" borderId="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" fontId="1" fillId="32" borderId="9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wrapText="1"/>
    </xf>
    <xf numFmtId="4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9" xfId="0" applyFill="1" applyBorder="1" applyAlignment="1">
      <alignment/>
    </xf>
    <xf numFmtId="4" fontId="0" fillId="36" borderId="9" xfId="0" applyNumberFormat="1" applyFill="1" applyBorder="1" applyAlignment="1">
      <alignment/>
    </xf>
    <xf numFmtId="4" fontId="0" fillId="36" borderId="9" xfId="0" applyNumberFormat="1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0" fillId="36" borderId="9" xfId="0" applyFont="1" applyFill="1" applyBorder="1" applyAlignment="1">
      <alignment/>
    </xf>
    <xf numFmtId="0" fontId="1" fillId="32" borderId="9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33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468046"/>
      <rgbColor rgb="00FFFF00"/>
      <rgbColor rgb="00FFFFE1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3"/>
  <sheetViews>
    <sheetView showGridLines="0" zoomScalePageLayoutView="0" workbookViewId="0" topLeftCell="BU433">
      <selection activeCell="CG462" sqref="CG462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4" width="15.421875" style="9" customWidth="1"/>
    <col min="5" max="79" width="15.00390625" style="0" customWidth="1"/>
    <col min="80" max="80" width="11.7109375" style="0" bestFit="1" customWidth="1"/>
  </cols>
  <sheetData>
    <row r="1" spans="3:4" ht="12.75">
      <c r="C1" s="9" t="s">
        <v>952</v>
      </c>
      <c r="D1" s="9" t="s">
        <v>952</v>
      </c>
    </row>
    <row r="2" spans="1:79" ht="14.25" customHeight="1">
      <c r="A2" s="2"/>
      <c r="B2" s="2"/>
      <c r="C2" s="10" t="s">
        <v>950</v>
      </c>
      <c r="D2" s="10" t="s">
        <v>951</v>
      </c>
      <c r="E2" s="1" t="s">
        <v>869</v>
      </c>
      <c r="F2" s="1" t="s">
        <v>870</v>
      </c>
      <c r="G2" s="1" t="s">
        <v>871</v>
      </c>
      <c r="H2" s="1" t="s">
        <v>872</v>
      </c>
      <c r="I2" s="1" t="s">
        <v>873</v>
      </c>
      <c r="J2" s="1" t="s">
        <v>874</v>
      </c>
      <c r="K2" s="1" t="s">
        <v>875</v>
      </c>
      <c r="L2" s="1" t="s">
        <v>876</v>
      </c>
      <c r="M2" s="1" t="s">
        <v>877</v>
      </c>
      <c r="N2" s="1" t="s">
        <v>878</v>
      </c>
      <c r="O2" s="1" t="s">
        <v>879</v>
      </c>
      <c r="P2" s="1" t="s">
        <v>880</v>
      </c>
      <c r="Q2" s="1" t="s">
        <v>881</v>
      </c>
      <c r="R2" s="1" t="s">
        <v>882</v>
      </c>
      <c r="S2" s="1" t="s">
        <v>883</v>
      </c>
      <c r="T2" s="1" t="s">
        <v>884</v>
      </c>
      <c r="U2" s="1" t="s">
        <v>885</v>
      </c>
      <c r="V2" s="1" t="s">
        <v>886</v>
      </c>
      <c r="W2" s="1" t="s">
        <v>887</v>
      </c>
      <c r="X2" s="1" t="s">
        <v>888</v>
      </c>
      <c r="Y2" s="1" t="s">
        <v>889</v>
      </c>
      <c r="Z2" s="1" t="s">
        <v>890</v>
      </c>
      <c r="AA2" s="1" t="s">
        <v>891</v>
      </c>
      <c r="AB2" s="1" t="s">
        <v>892</v>
      </c>
      <c r="AC2" s="1" t="s">
        <v>893</v>
      </c>
      <c r="AD2" s="1" t="s">
        <v>894</v>
      </c>
      <c r="AE2" s="1" t="s">
        <v>895</v>
      </c>
      <c r="AF2" s="1" t="s">
        <v>896</v>
      </c>
      <c r="AG2" s="1" t="s">
        <v>897</v>
      </c>
      <c r="AH2" s="1" t="s">
        <v>898</v>
      </c>
      <c r="AI2" s="1" t="s">
        <v>899</v>
      </c>
      <c r="AJ2" s="1" t="s">
        <v>900</v>
      </c>
      <c r="AK2" s="1" t="s">
        <v>901</v>
      </c>
      <c r="AL2" s="1" t="s">
        <v>902</v>
      </c>
      <c r="AM2" s="1" t="s">
        <v>903</v>
      </c>
      <c r="AN2" s="1" t="s">
        <v>904</v>
      </c>
      <c r="AO2" s="1" t="s">
        <v>905</v>
      </c>
      <c r="AP2" s="1" t="s">
        <v>906</v>
      </c>
      <c r="AQ2" s="1" t="s">
        <v>907</v>
      </c>
      <c r="AR2" s="1" t="s">
        <v>908</v>
      </c>
      <c r="AS2" s="1" t="s">
        <v>909</v>
      </c>
      <c r="AT2" s="1" t="s">
        <v>910</v>
      </c>
      <c r="AU2" s="1" t="s">
        <v>911</v>
      </c>
      <c r="AV2" s="1" t="s">
        <v>912</v>
      </c>
      <c r="AW2" s="1" t="s">
        <v>913</v>
      </c>
      <c r="AX2" s="1" t="s">
        <v>914</v>
      </c>
      <c r="AY2" s="1" t="s">
        <v>915</v>
      </c>
      <c r="AZ2" s="1" t="s">
        <v>916</v>
      </c>
      <c r="BA2" s="1" t="s">
        <v>917</v>
      </c>
      <c r="BB2" s="1" t="s">
        <v>918</v>
      </c>
      <c r="BC2" s="1" t="s">
        <v>919</v>
      </c>
      <c r="BD2" s="1" t="s">
        <v>920</v>
      </c>
      <c r="BE2" s="1" t="s">
        <v>921</v>
      </c>
      <c r="BF2" s="1" t="s">
        <v>922</v>
      </c>
      <c r="BG2" s="1" t="s">
        <v>923</v>
      </c>
      <c r="BH2" s="1" t="s">
        <v>924</v>
      </c>
      <c r="BI2" s="1" t="s">
        <v>925</v>
      </c>
      <c r="BJ2" s="1" t="s">
        <v>926</v>
      </c>
      <c r="BK2" s="1" t="s">
        <v>927</v>
      </c>
      <c r="BL2" s="1" t="s">
        <v>928</v>
      </c>
      <c r="BM2" s="1" t="s">
        <v>929</v>
      </c>
      <c r="BN2" s="1" t="s">
        <v>930</v>
      </c>
      <c r="BO2" s="1" t="s">
        <v>931</v>
      </c>
      <c r="BP2" s="1" t="s">
        <v>932</v>
      </c>
      <c r="BQ2" s="1" t="s">
        <v>933</v>
      </c>
      <c r="BR2" s="1" t="s">
        <v>934</v>
      </c>
      <c r="BS2" s="1" t="s">
        <v>935</v>
      </c>
      <c r="BT2" s="1" t="s">
        <v>936</v>
      </c>
      <c r="BU2" s="1" t="s">
        <v>937</v>
      </c>
      <c r="BV2" s="1" t="s">
        <v>938</v>
      </c>
      <c r="BW2" s="1" t="s">
        <v>939</v>
      </c>
      <c r="BX2" s="1" t="s">
        <v>940</v>
      </c>
      <c r="BY2" s="1" t="s">
        <v>941</v>
      </c>
      <c r="BZ2" s="1" t="s">
        <v>942</v>
      </c>
      <c r="CA2" s="1" t="s">
        <v>434</v>
      </c>
    </row>
    <row r="3" spans="1:79" ht="14.25" customHeight="1">
      <c r="A3" s="1"/>
      <c r="B3" s="1"/>
      <c r="C3" s="11"/>
      <c r="D3" s="11"/>
      <c r="E3" s="3"/>
      <c r="F3" s="3">
        <v>524221.7</v>
      </c>
      <c r="G3" s="3">
        <v>17820</v>
      </c>
      <c r="H3" s="3">
        <v>3879.11</v>
      </c>
      <c r="I3" s="3">
        <v>15427.2</v>
      </c>
      <c r="J3" s="3">
        <v>6549.29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>
        <v>99.41</v>
      </c>
      <c r="AR3" s="3">
        <v>704</v>
      </c>
      <c r="AS3" s="3">
        <v>264.68</v>
      </c>
      <c r="AT3" s="3">
        <v>282.31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4">
        <f>SUM(B3:BZ3)</f>
        <v>569247.7000000001</v>
      </c>
    </row>
    <row r="4" spans="1:79" ht="14.25" customHeight="1">
      <c r="A4" s="1" t="s">
        <v>0</v>
      </c>
      <c r="B4" s="1" t="s">
        <v>435</v>
      </c>
      <c r="C4" s="11"/>
      <c r="D4" s="11"/>
      <c r="E4" s="3"/>
      <c r="F4" s="3"/>
      <c r="G4" s="3"/>
      <c r="H4" s="3"/>
      <c r="I4" s="3"/>
      <c r="J4" s="3"/>
      <c r="K4" s="3"/>
      <c r="L4" s="3"/>
      <c r="M4" s="3"/>
      <c r="N4" s="3"/>
      <c r="O4" s="3">
        <v>1763.58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v>1891.93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4">
        <f aca="true" t="shared" si="0" ref="CA4:CA68">SUM(B4:BZ4)</f>
        <v>3655.51</v>
      </c>
    </row>
    <row r="5" spans="1:79" ht="14.25" customHeight="1">
      <c r="A5" s="1" t="s">
        <v>1</v>
      </c>
      <c r="B5" s="1" t="s">
        <v>436</v>
      </c>
      <c r="C5" s="11"/>
      <c r="D5" s="11"/>
      <c r="E5" s="3"/>
      <c r="F5" s="3"/>
      <c r="G5" s="3"/>
      <c r="H5" s="3"/>
      <c r="I5" s="3"/>
      <c r="J5" s="3"/>
      <c r="K5" s="3"/>
      <c r="L5" s="3"/>
      <c r="M5" s="3">
        <v>92.82</v>
      </c>
      <c r="N5" s="3"/>
      <c r="O5" s="3">
        <v>2071.51</v>
      </c>
      <c r="P5" s="3"/>
      <c r="Q5" s="3"/>
      <c r="R5" s="3"/>
      <c r="S5" s="3"/>
      <c r="T5" s="3"/>
      <c r="U5" s="3"/>
      <c r="V5" s="3"/>
      <c r="W5" s="3">
        <v>243.78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4">
        <f t="shared" si="0"/>
        <v>2408.1100000000006</v>
      </c>
    </row>
    <row r="6" spans="1:79" ht="14.25" customHeight="1">
      <c r="A6" s="1" t="s">
        <v>2</v>
      </c>
      <c r="B6" s="1" t="s">
        <v>437</v>
      </c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>
        <v>271.63</v>
      </c>
      <c r="P6" s="3"/>
      <c r="Q6" s="3"/>
      <c r="R6" s="3"/>
      <c r="S6" s="3"/>
      <c r="T6" s="3">
        <v>231.26</v>
      </c>
      <c r="U6" s="3">
        <v>521.27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3475.65</v>
      </c>
      <c r="AK6" s="3"/>
      <c r="AL6" s="3"/>
      <c r="AM6" s="3">
        <v>3804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4">
        <f t="shared" si="0"/>
        <v>8303.81</v>
      </c>
    </row>
    <row r="7" spans="1:79" ht="14.25" customHeight="1">
      <c r="A7" s="1" t="s">
        <v>3</v>
      </c>
      <c r="B7" s="1" t="s">
        <v>438</v>
      </c>
      <c r="C7" s="11"/>
      <c r="D7" s="11">
        <v>43780.43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v>1282.02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4">
        <f t="shared" si="0"/>
        <v>45062.45</v>
      </c>
    </row>
    <row r="8" spans="1:79" ht="14.25" customHeight="1">
      <c r="A8" s="1" t="s">
        <v>4</v>
      </c>
      <c r="B8" s="1" t="s">
        <v>439</v>
      </c>
      <c r="C8" s="11"/>
      <c r="D8" s="11"/>
      <c r="E8" s="3"/>
      <c r="F8" s="3"/>
      <c r="G8" s="3"/>
      <c r="H8" s="3"/>
      <c r="I8" s="3"/>
      <c r="J8" s="3"/>
      <c r="K8" s="3"/>
      <c r="L8" s="3"/>
      <c r="M8" s="3"/>
      <c r="N8" s="3">
        <v>862.78</v>
      </c>
      <c r="O8" s="3">
        <v>2284.7599999999998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4">
        <f t="shared" si="0"/>
        <v>3147.54</v>
      </c>
    </row>
    <row r="9" spans="1:79" ht="14.25" customHeight="1">
      <c r="A9" s="1" t="s">
        <v>5</v>
      </c>
      <c r="B9" s="1" t="s">
        <v>440</v>
      </c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>
        <v>107.27</v>
      </c>
      <c r="P9" s="3"/>
      <c r="Q9" s="3"/>
      <c r="R9" s="3"/>
      <c r="S9" s="3"/>
      <c r="T9" s="3">
        <v>289.46</v>
      </c>
      <c r="U9" s="3"/>
      <c r="V9" s="3"/>
      <c r="W9" s="3"/>
      <c r="X9" s="3">
        <v>13.14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>
        <f t="shared" si="0"/>
        <v>409.86999999999995</v>
      </c>
    </row>
    <row r="10" spans="1:79" ht="14.25" customHeight="1">
      <c r="A10" s="1" t="s">
        <v>6</v>
      </c>
      <c r="B10" s="1" t="s">
        <v>441</v>
      </c>
      <c r="C10" s="11"/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81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>
        <f t="shared" si="0"/>
        <v>81</v>
      </c>
    </row>
    <row r="11" spans="1:79" ht="14.25" customHeight="1">
      <c r="A11" s="1" t="s">
        <v>7</v>
      </c>
      <c r="B11" s="1" t="s">
        <v>442</v>
      </c>
      <c r="C11" s="11"/>
      <c r="D11" s="11"/>
      <c r="E11" s="3">
        <v>4855.17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>
        <v>3203.13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>
        <f t="shared" si="0"/>
        <v>8058.3</v>
      </c>
    </row>
    <row r="12" spans="1:79" ht="14.25" customHeight="1">
      <c r="A12" s="1" t="s">
        <v>8</v>
      </c>
      <c r="B12" s="1" t="s">
        <v>443</v>
      </c>
      <c r="C12" s="11"/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27.12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399.6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>
        <f t="shared" si="0"/>
        <v>426.72</v>
      </c>
    </row>
    <row r="13" spans="1:79" ht="14.25" customHeight="1">
      <c r="A13" s="1" t="s">
        <v>9</v>
      </c>
      <c r="B13" s="1" t="s">
        <v>444</v>
      </c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>
        <v>24610.86</v>
      </c>
      <c r="BX13" s="3"/>
      <c r="BY13" s="3"/>
      <c r="BZ13" s="3"/>
      <c r="CA13" s="4">
        <f t="shared" si="0"/>
        <v>24610.86</v>
      </c>
    </row>
    <row r="14" spans="1:79" ht="14.25" customHeight="1">
      <c r="A14" s="1" t="s">
        <v>10</v>
      </c>
      <c r="B14" s="1" t="s">
        <v>445</v>
      </c>
      <c r="C14" s="11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>
        <v>552.7</v>
      </c>
      <c r="BY14" s="3"/>
      <c r="BZ14" s="3"/>
      <c r="CA14" s="4">
        <f t="shared" si="0"/>
        <v>552.7</v>
      </c>
    </row>
    <row r="15" spans="1:79" ht="14.25" customHeight="1">
      <c r="A15" s="1" t="s">
        <v>11</v>
      </c>
      <c r="B15" s="1" t="s">
        <v>446</v>
      </c>
      <c r="C15" s="11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1444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>
        <f t="shared" si="0"/>
        <v>1444</v>
      </c>
    </row>
    <row r="16" spans="1:79" ht="14.25" customHeight="1">
      <c r="A16" s="1" t="s">
        <v>12</v>
      </c>
      <c r="B16" s="1" t="s">
        <v>447</v>
      </c>
      <c r="C16" s="11"/>
      <c r="D16" s="11"/>
      <c r="E16" s="3">
        <v>1642.13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>
        <f t="shared" si="0"/>
        <v>1642.13</v>
      </c>
    </row>
    <row r="17" spans="1:79" ht="14.25" customHeight="1">
      <c r="A17" s="1" t="s">
        <v>13</v>
      </c>
      <c r="B17" s="1" t="s">
        <v>448</v>
      </c>
      <c r="C17" s="11"/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>
        <v>250</v>
      </c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>
        <f t="shared" si="0"/>
        <v>250</v>
      </c>
    </row>
    <row r="18" spans="1:79" ht="14.25" customHeight="1">
      <c r="A18" s="1" t="s">
        <v>14</v>
      </c>
      <c r="B18" s="1" t="s">
        <v>449</v>
      </c>
      <c r="C18" s="11"/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130.3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>
        <f t="shared" si="0"/>
        <v>130.3</v>
      </c>
    </row>
    <row r="19" spans="1:79" ht="14.25" customHeight="1">
      <c r="A19" s="1" t="s">
        <v>15</v>
      </c>
      <c r="B19" s="1" t="s">
        <v>450</v>
      </c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289.46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>
        <f t="shared" si="0"/>
        <v>289.46</v>
      </c>
    </row>
    <row r="20" spans="1:79" ht="14.25" customHeight="1">
      <c r="A20" s="1" t="s">
        <v>16</v>
      </c>
      <c r="B20" s="1" t="s">
        <v>451</v>
      </c>
      <c r="C20" s="11"/>
      <c r="D20" s="11"/>
      <c r="E20" s="3"/>
      <c r="F20" s="3"/>
      <c r="G20" s="3"/>
      <c r="H20" s="3"/>
      <c r="I20" s="3"/>
      <c r="J20" s="3"/>
      <c r="K20" s="3">
        <v>225.7</v>
      </c>
      <c r="L20" s="3"/>
      <c r="M20" s="3"/>
      <c r="N20" s="3"/>
      <c r="O20" s="3">
        <v>98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>
        <f t="shared" si="0"/>
        <v>323.7</v>
      </c>
    </row>
    <row r="21" spans="1:79" ht="14.25" customHeight="1">
      <c r="A21" s="1">
        <v>1276</v>
      </c>
      <c r="B21" s="1" t="s">
        <v>953</v>
      </c>
      <c r="C21" s="11">
        <v>17820</v>
      </c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</row>
    <row r="22" spans="1:79" ht="14.25" customHeight="1">
      <c r="A22" s="1" t="s">
        <v>17</v>
      </c>
      <c r="B22" s="1" t="s">
        <v>452</v>
      </c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19.99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>
        <f t="shared" si="0"/>
        <v>19.99</v>
      </c>
    </row>
    <row r="23" spans="1:79" ht="14.25" customHeight="1">
      <c r="A23" s="1" t="s">
        <v>18</v>
      </c>
      <c r="B23" s="1" t="s">
        <v>453</v>
      </c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15830.619999999999</v>
      </c>
      <c r="AK23" s="3"/>
      <c r="AL23" s="3"/>
      <c r="AM23" s="3">
        <v>291.27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4">
        <f t="shared" si="0"/>
        <v>16121.89</v>
      </c>
    </row>
    <row r="24" spans="1:79" ht="14.25" customHeight="1">
      <c r="A24" s="1" t="s">
        <v>19</v>
      </c>
      <c r="B24" s="1" t="s">
        <v>454</v>
      </c>
      <c r="C24" s="11">
        <v>232705.3</v>
      </c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947.6</v>
      </c>
      <c r="P24" s="3"/>
      <c r="Q24" s="3"/>
      <c r="R24" s="3"/>
      <c r="S24" s="3"/>
      <c r="T24" s="3"/>
      <c r="U24" s="3"/>
      <c r="V24" s="3">
        <v>226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4">
        <f t="shared" si="0"/>
        <v>233878.9</v>
      </c>
    </row>
    <row r="25" spans="1:79" ht="14.25" customHeight="1">
      <c r="A25" s="1" t="s">
        <v>20</v>
      </c>
      <c r="B25" s="1" t="s">
        <v>455</v>
      </c>
      <c r="C25" s="11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3746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4">
        <f t="shared" si="0"/>
        <v>3746</v>
      </c>
    </row>
    <row r="26" spans="1:79" ht="14.25" customHeight="1">
      <c r="A26" s="1" t="s">
        <v>21</v>
      </c>
      <c r="B26" s="1" t="s">
        <v>456</v>
      </c>
      <c r="C26" s="11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239</v>
      </c>
      <c r="AK26" s="3"/>
      <c r="AL26" s="3"/>
      <c r="AM26" s="3">
        <v>88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v>57.38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4">
        <f t="shared" si="0"/>
        <v>384.38</v>
      </c>
    </row>
    <row r="27" spans="1:79" ht="14.25" customHeight="1">
      <c r="A27" s="1" t="s">
        <v>22</v>
      </c>
      <c r="B27" s="1" t="s">
        <v>457</v>
      </c>
      <c r="C27" s="11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>
        <v>140.54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4">
        <f t="shared" si="0"/>
        <v>140.54</v>
      </c>
    </row>
    <row r="28" spans="1:79" ht="14.25" customHeight="1">
      <c r="A28" s="1" t="s">
        <v>23</v>
      </c>
      <c r="B28" s="1" t="s">
        <v>458</v>
      </c>
      <c r="C28" s="11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7450.26</v>
      </c>
      <c r="AK28" s="3"/>
      <c r="AL28" s="3"/>
      <c r="AM28" s="3"/>
      <c r="AN28" s="3">
        <v>345.84000000000003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4">
        <f t="shared" si="0"/>
        <v>7796.1</v>
      </c>
    </row>
    <row r="29" spans="1:79" ht="14.25" customHeight="1">
      <c r="A29" s="1" t="s">
        <v>24</v>
      </c>
      <c r="B29" s="1" t="s">
        <v>459</v>
      </c>
      <c r="C29" s="11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>
        <v>134.6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4">
        <f t="shared" si="0"/>
        <v>134.6</v>
      </c>
    </row>
    <row r="30" spans="1:79" ht="14.25" customHeight="1">
      <c r="A30" s="1" t="s">
        <v>25</v>
      </c>
      <c r="B30" s="1" t="s">
        <v>460</v>
      </c>
      <c r="C30" s="11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22.5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4">
        <f t="shared" si="0"/>
        <v>22.5</v>
      </c>
    </row>
    <row r="31" spans="1:79" ht="14.25" customHeight="1">
      <c r="A31" s="1" t="s">
        <v>26</v>
      </c>
      <c r="B31" s="1" t="s">
        <v>461</v>
      </c>
      <c r="C31" s="11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4">
        <f t="shared" si="0"/>
        <v>30</v>
      </c>
    </row>
    <row r="32" spans="1:79" ht="14.25" customHeight="1">
      <c r="A32" s="1" t="s">
        <v>27</v>
      </c>
      <c r="B32" s="1" t="s">
        <v>462</v>
      </c>
      <c r="C32" s="1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>
        <v>446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4">
        <f t="shared" si="0"/>
        <v>446</v>
      </c>
    </row>
    <row r="33" spans="1:79" ht="14.25" customHeight="1">
      <c r="A33" s="1" t="s">
        <v>28</v>
      </c>
      <c r="B33" s="1" t="s">
        <v>463</v>
      </c>
      <c r="C33" s="11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v>14.860000000000001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4">
        <f t="shared" si="0"/>
        <v>14.860000000000001</v>
      </c>
    </row>
    <row r="34" spans="1:79" ht="14.25" customHeight="1">
      <c r="A34" s="1" t="s">
        <v>29</v>
      </c>
      <c r="B34" s="1" t="s">
        <v>464</v>
      </c>
      <c r="C34" s="11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4.1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4">
        <f t="shared" si="0"/>
        <v>4.1</v>
      </c>
    </row>
    <row r="35" spans="1:79" ht="14.25" customHeight="1">
      <c r="A35" s="1" t="s">
        <v>30</v>
      </c>
      <c r="B35" s="1" t="s">
        <v>465</v>
      </c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v>203.53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4">
        <f t="shared" si="0"/>
        <v>203.53</v>
      </c>
    </row>
    <row r="36" spans="1:79" ht="14.25" customHeight="1">
      <c r="A36" s="1" t="s">
        <v>31</v>
      </c>
      <c r="B36" s="1" t="s">
        <v>466</v>
      </c>
      <c r="C36" s="11"/>
      <c r="D36" s="11">
        <v>16522.9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>
        <v>111.54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4">
        <f t="shared" si="0"/>
        <v>16634.440000000002</v>
      </c>
    </row>
    <row r="37" spans="1:79" ht="14.25" customHeight="1">
      <c r="A37" s="1" t="s">
        <v>32</v>
      </c>
      <c r="B37" s="1" t="s">
        <v>467</v>
      </c>
      <c r="C37" s="11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3828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4">
        <f t="shared" si="0"/>
        <v>3828</v>
      </c>
    </row>
    <row r="38" spans="1:79" ht="14.25" customHeight="1">
      <c r="A38" s="1" t="s">
        <v>33</v>
      </c>
      <c r="B38" s="1" t="s">
        <v>468</v>
      </c>
      <c r="C38" s="11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150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4">
        <f t="shared" si="0"/>
        <v>150</v>
      </c>
    </row>
    <row r="39" spans="1:79" ht="14.25" customHeight="1">
      <c r="A39" s="1" t="s">
        <v>34</v>
      </c>
      <c r="B39" s="1" t="s">
        <v>469</v>
      </c>
      <c r="C39" s="11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v>638.81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4">
        <f t="shared" si="0"/>
        <v>638.81</v>
      </c>
    </row>
    <row r="40" spans="1:79" ht="14.25" customHeight="1">
      <c r="A40" s="1" t="s">
        <v>35</v>
      </c>
      <c r="B40" s="1" t="s">
        <v>470</v>
      </c>
      <c r="C40" s="11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>
        <v>82.36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4">
        <f t="shared" si="0"/>
        <v>82.36</v>
      </c>
    </row>
    <row r="41" spans="1:79" ht="14.25" customHeight="1">
      <c r="A41" s="1" t="s">
        <v>36</v>
      </c>
      <c r="B41" s="1" t="s">
        <v>471</v>
      </c>
      <c r="C41" s="11"/>
      <c r="D41" s="11"/>
      <c r="E41" s="3">
        <v>1337.65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>
        <v>4018.8</v>
      </c>
      <c r="BU41" s="3"/>
      <c r="BV41" s="3"/>
      <c r="BW41" s="3"/>
      <c r="BX41" s="3"/>
      <c r="BY41" s="3"/>
      <c r="BZ41" s="3"/>
      <c r="CA41" s="4">
        <f t="shared" si="0"/>
        <v>5356.450000000001</v>
      </c>
    </row>
    <row r="42" spans="1:79" ht="14.25" customHeight="1">
      <c r="A42" s="1" t="s">
        <v>37</v>
      </c>
      <c r="B42" s="1" t="s">
        <v>472</v>
      </c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290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4">
        <f t="shared" si="0"/>
        <v>290</v>
      </c>
    </row>
    <row r="43" spans="1:79" ht="14.25" customHeight="1">
      <c r="A43" s="1" t="s">
        <v>38</v>
      </c>
      <c r="B43" s="1" t="s">
        <v>473</v>
      </c>
      <c r="C43" s="1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4512.5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4">
        <f t="shared" si="0"/>
        <v>4512.5</v>
      </c>
    </row>
    <row r="44" spans="1:79" ht="14.25" customHeight="1">
      <c r="A44" s="1" t="s">
        <v>39</v>
      </c>
      <c r="B44" s="1" t="s">
        <v>474</v>
      </c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v>1429.44</v>
      </c>
      <c r="AK44" s="3"/>
      <c r="AL44" s="3"/>
      <c r="AM44" s="3"/>
      <c r="AN44" s="3">
        <v>185</v>
      </c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4">
        <f t="shared" si="0"/>
        <v>1614.44</v>
      </c>
    </row>
    <row r="45" spans="1:79" ht="14.25" customHeight="1">
      <c r="A45" s="1" t="s">
        <v>40</v>
      </c>
      <c r="B45" s="1" t="s">
        <v>475</v>
      </c>
      <c r="C45" s="11"/>
      <c r="D45" s="11">
        <v>12760.68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9.04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4236.47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4">
        <f t="shared" si="0"/>
        <v>17006.190000000002</v>
      </c>
    </row>
    <row r="46" spans="1:79" ht="14.25" customHeight="1">
      <c r="A46" s="1" t="s">
        <v>41</v>
      </c>
      <c r="B46" s="1" t="s">
        <v>476</v>
      </c>
      <c r="C46" s="11">
        <v>4928.74</v>
      </c>
      <c r="D46" s="11">
        <v>28695.36</v>
      </c>
      <c r="E46" s="3"/>
      <c r="F46" s="3"/>
      <c r="G46" s="3"/>
      <c r="H46" s="3"/>
      <c r="I46" s="3"/>
      <c r="J46" s="3"/>
      <c r="K46" s="3"/>
      <c r="L46" s="3"/>
      <c r="M46" s="3">
        <v>1249.95</v>
      </c>
      <c r="N46" s="3"/>
      <c r="O46" s="3">
        <v>58.32</v>
      </c>
      <c r="P46" s="3"/>
      <c r="Q46" s="3"/>
      <c r="R46" s="3"/>
      <c r="S46" s="3"/>
      <c r="T46" s="3">
        <v>34.05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v>2258.32</v>
      </c>
      <c r="AK46" s="3"/>
      <c r="AL46" s="3"/>
      <c r="AM46" s="3"/>
      <c r="AN46" s="3"/>
      <c r="AO46" s="3">
        <v>2973.95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>
        <v>413394.14</v>
      </c>
      <c r="BU46" s="3"/>
      <c r="BV46" s="3"/>
      <c r="BW46" s="3"/>
      <c r="BX46" s="3"/>
      <c r="BY46" s="3"/>
      <c r="BZ46" s="3"/>
      <c r="CA46" s="4">
        <f t="shared" si="0"/>
        <v>453592.83</v>
      </c>
    </row>
    <row r="47" spans="1:79" ht="14.25" customHeight="1">
      <c r="A47" s="1" t="s">
        <v>42</v>
      </c>
      <c r="B47" s="1" t="s">
        <v>477</v>
      </c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475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>
        <f t="shared" si="0"/>
        <v>475</v>
      </c>
    </row>
    <row r="48" spans="1:79" ht="14.25" customHeight="1">
      <c r="A48" s="1" t="s">
        <v>43</v>
      </c>
      <c r="B48" s="1" t="s">
        <v>478</v>
      </c>
      <c r="C48" s="11"/>
      <c r="D48" s="11"/>
      <c r="E48" s="3">
        <v>753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4">
        <f t="shared" si="0"/>
        <v>753</v>
      </c>
    </row>
    <row r="49" spans="1:79" ht="14.25" customHeight="1">
      <c r="A49" s="1" t="s">
        <v>44</v>
      </c>
      <c r="B49" s="1" t="s">
        <v>479</v>
      </c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100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4">
        <f t="shared" si="0"/>
        <v>100</v>
      </c>
    </row>
    <row r="50" spans="1:79" ht="14.25" customHeight="1">
      <c r="A50" s="1" t="s">
        <v>45</v>
      </c>
      <c r="B50" s="1" t="s">
        <v>480</v>
      </c>
      <c r="C50" s="11"/>
      <c r="D50" s="11"/>
      <c r="E50" s="3">
        <v>185.35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4">
        <f t="shared" si="0"/>
        <v>185.35</v>
      </c>
    </row>
    <row r="51" spans="1:79" ht="14.25" customHeight="1">
      <c r="A51" s="1" t="s">
        <v>46</v>
      </c>
      <c r="B51" s="1" t="s">
        <v>481</v>
      </c>
      <c r="C51" s="11">
        <v>923.7</v>
      </c>
      <c r="D51" s="11"/>
      <c r="E51" s="3"/>
      <c r="F51" s="3"/>
      <c r="G51" s="3"/>
      <c r="H51" s="3"/>
      <c r="I51" s="3"/>
      <c r="J51" s="3"/>
      <c r="K51" s="3"/>
      <c r="L51" s="3"/>
      <c r="M51" s="3">
        <v>1195.6299999999999</v>
      </c>
      <c r="N51" s="3">
        <v>1346.16</v>
      </c>
      <c r="O51" s="3">
        <v>2253.28</v>
      </c>
      <c r="P51" s="3"/>
      <c r="Q51" s="3"/>
      <c r="R51" s="3"/>
      <c r="S51" s="3"/>
      <c r="T51" s="3">
        <v>18.34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4">
        <f t="shared" si="0"/>
        <v>5737.110000000001</v>
      </c>
    </row>
    <row r="52" spans="1:79" ht="14.25" customHeight="1">
      <c r="A52" s="1" t="s">
        <v>47</v>
      </c>
      <c r="B52" s="1" t="s">
        <v>482</v>
      </c>
      <c r="C52" s="1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>
        <v>6328</v>
      </c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4">
        <f t="shared" si="0"/>
        <v>6328</v>
      </c>
    </row>
    <row r="53" spans="1:79" ht="14.25" customHeight="1">
      <c r="A53" s="1" t="s">
        <v>48</v>
      </c>
      <c r="B53" s="1" t="s">
        <v>483</v>
      </c>
      <c r="C53" s="11"/>
      <c r="D53" s="11"/>
      <c r="E53" s="3"/>
      <c r="F53" s="3"/>
      <c r="G53" s="3"/>
      <c r="H53" s="3"/>
      <c r="I53" s="3"/>
      <c r="J53" s="3"/>
      <c r="K53" s="3"/>
      <c r="L53" s="3"/>
      <c r="M53" s="3">
        <v>43.94</v>
      </c>
      <c r="N53" s="3"/>
      <c r="O53" s="3">
        <v>260.26</v>
      </c>
      <c r="P53" s="3"/>
      <c r="Q53" s="3"/>
      <c r="R53" s="3"/>
      <c r="S53" s="3"/>
      <c r="T53" s="3"/>
      <c r="U53" s="3">
        <v>71.64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4">
        <f t="shared" si="0"/>
        <v>375.84</v>
      </c>
    </row>
    <row r="54" spans="1:79" ht="14.25" customHeight="1">
      <c r="A54" s="1" t="s">
        <v>49</v>
      </c>
      <c r="B54" s="1" t="s">
        <v>484</v>
      </c>
      <c r="C54" s="11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v>60</v>
      </c>
      <c r="AH54" s="3"/>
      <c r="AI54" s="3">
        <v>1021.8</v>
      </c>
      <c r="AJ54" s="3">
        <v>0</v>
      </c>
      <c r="AK54" s="3">
        <v>8091.95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4">
        <f t="shared" si="0"/>
        <v>9173.75</v>
      </c>
    </row>
    <row r="55" spans="1:79" ht="14.25" customHeight="1">
      <c r="A55" s="1" t="s">
        <v>50</v>
      </c>
      <c r="B55" s="1" t="s">
        <v>485</v>
      </c>
      <c r="C55" s="11"/>
      <c r="D55" s="11">
        <v>31910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217.27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v>296.98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4">
        <f t="shared" si="0"/>
        <v>32424.25</v>
      </c>
    </row>
    <row r="56" spans="1:79" ht="14.25" customHeight="1">
      <c r="A56" s="1" t="s">
        <v>51</v>
      </c>
      <c r="B56" s="1" t="s">
        <v>486</v>
      </c>
      <c r="C56" s="11"/>
      <c r="D56" s="11"/>
      <c r="E56" s="3"/>
      <c r="F56" s="3"/>
      <c r="G56" s="3"/>
      <c r="H56" s="3"/>
      <c r="I56" s="3"/>
      <c r="J56" s="3"/>
      <c r="K56" s="3"/>
      <c r="L56" s="3"/>
      <c r="M56" s="3"/>
      <c r="N56" s="3">
        <v>92.52</v>
      </c>
      <c r="O56" s="3">
        <v>166.69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4">
        <f t="shared" si="0"/>
        <v>259.21</v>
      </c>
    </row>
    <row r="57" spans="1:79" ht="14.25" customHeight="1">
      <c r="A57" s="1" t="s">
        <v>52</v>
      </c>
      <c r="B57" s="1" t="s">
        <v>487</v>
      </c>
      <c r="C57" s="11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197.55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4">
        <f t="shared" si="0"/>
        <v>197.55</v>
      </c>
    </row>
    <row r="58" spans="1:79" ht="14.25" customHeight="1">
      <c r="A58" s="1" t="s">
        <v>53</v>
      </c>
      <c r="B58" s="1" t="s">
        <v>488</v>
      </c>
      <c r="C58" s="11"/>
      <c r="D58" s="11"/>
      <c r="E58" s="3">
        <v>1575.36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4">
        <f t="shared" si="0"/>
        <v>1575.36</v>
      </c>
    </row>
    <row r="59" spans="1:79" ht="14.25" customHeight="1">
      <c r="A59" s="1" t="s">
        <v>54</v>
      </c>
      <c r="B59" s="1" t="s">
        <v>489</v>
      </c>
      <c r="C59" s="11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14.26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4">
        <f t="shared" si="0"/>
        <v>14.26</v>
      </c>
    </row>
    <row r="60" spans="1:79" ht="14.25" customHeight="1">
      <c r="A60" s="1" t="s">
        <v>55</v>
      </c>
      <c r="B60" s="1" t="s">
        <v>490</v>
      </c>
      <c r="C60" s="11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>
        <v>27546.62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4">
        <f t="shared" si="0"/>
        <v>27546.62</v>
      </c>
    </row>
    <row r="61" spans="1:79" ht="14.25" customHeight="1">
      <c r="A61" s="1" t="s">
        <v>56</v>
      </c>
      <c r="B61" s="1" t="s">
        <v>491</v>
      </c>
      <c r="C61" s="11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2511.6000000000004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4">
        <f t="shared" si="0"/>
        <v>2511.6000000000004</v>
      </c>
    </row>
    <row r="62" spans="1:79" ht="14.25" customHeight="1">
      <c r="A62" s="1" t="s">
        <v>57</v>
      </c>
      <c r="B62" s="1" t="s">
        <v>492</v>
      </c>
      <c r="C62" s="11">
        <v>12887.25</v>
      </c>
      <c r="D62" s="11"/>
      <c r="E62" s="3"/>
      <c r="F62" s="3"/>
      <c r="G62" s="3"/>
      <c r="H62" s="3"/>
      <c r="I62" s="3"/>
      <c r="J62" s="3"/>
      <c r="K62" s="3"/>
      <c r="L62" s="3"/>
      <c r="M62" s="3"/>
      <c r="N62" s="3">
        <v>553.15</v>
      </c>
      <c r="O62" s="3">
        <v>842.5699999999999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11265.71</v>
      </c>
      <c r="AC62" s="3"/>
      <c r="AD62" s="3"/>
      <c r="AE62" s="3">
        <v>94345.03</v>
      </c>
      <c r="AF62" s="3"/>
      <c r="AG62" s="3"/>
      <c r="AH62" s="3"/>
      <c r="AI62" s="3"/>
      <c r="AJ62" s="3"/>
      <c r="AK62" s="3"/>
      <c r="AL62" s="3"/>
      <c r="AM62" s="3"/>
      <c r="AN62" s="3">
        <v>539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>
        <v>42.22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4">
        <f t="shared" si="0"/>
        <v>120474.93</v>
      </c>
    </row>
    <row r="63" spans="1:79" ht="14.25" customHeight="1">
      <c r="A63" s="1" t="s">
        <v>58</v>
      </c>
      <c r="B63" s="1" t="s">
        <v>493</v>
      </c>
      <c r="C63" s="11">
        <v>8994.97</v>
      </c>
      <c r="D63" s="11"/>
      <c r="E63" s="3"/>
      <c r="F63" s="3"/>
      <c r="G63" s="3"/>
      <c r="H63" s="3"/>
      <c r="I63" s="3"/>
      <c r="J63" s="3"/>
      <c r="K63" s="3"/>
      <c r="L63" s="3"/>
      <c r="M63" s="3">
        <v>1458.02</v>
      </c>
      <c r="N63" s="3">
        <v>3761.7799999999997</v>
      </c>
      <c r="O63" s="3">
        <v>8349.61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4">
        <f t="shared" si="0"/>
        <v>22564.38</v>
      </c>
    </row>
    <row r="64" spans="1:79" ht="14.25" customHeight="1">
      <c r="A64" s="1" t="s">
        <v>59</v>
      </c>
      <c r="B64" s="1" t="s">
        <v>494</v>
      </c>
      <c r="C64" s="11"/>
      <c r="D64" s="11"/>
      <c r="E64" s="3"/>
      <c r="F64" s="3"/>
      <c r="G64" s="3"/>
      <c r="H64" s="3"/>
      <c r="I64" s="3"/>
      <c r="J64" s="3"/>
      <c r="K64" s="3"/>
      <c r="L64" s="3"/>
      <c r="M64" s="3">
        <v>85.96000000000001</v>
      </c>
      <c r="N64" s="3"/>
      <c r="O64" s="3">
        <v>1239.25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v>31</v>
      </c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4">
        <f t="shared" si="0"/>
        <v>1356.21</v>
      </c>
    </row>
    <row r="65" spans="1:79" ht="14.25" customHeight="1">
      <c r="A65" s="1" t="s">
        <v>60</v>
      </c>
      <c r="B65" s="1" t="s">
        <v>495</v>
      </c>
      <c r="C65" s="11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>
        <v>1355.2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4">
        <f t="shared" si="0"/>
        <v>1355.2</v>
      </c>
    </row>
    <row r="66" spans="1:79" ht="14.25" customHeight="1">
      <c r="A66" s="1" t="s">
        <v>61</v>
      </c>
      <c r="B66" s="1" t="s">
        <v>496</v>
      </c>
      <c r="C66" s="11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188.1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4">
        <f t="shared" si="0"/>
        <v>188.1</v>
      </c>
    </row>
    <row r="67" spans="1:79" ht="14.25" customHeight="1">
      <c r="A67" s="1" t="s">
        <v>62</v>
      </c>
      <c r="B67" s="1" t="s">
        <v>497</v>
      </c>
      <c r="C67" s="11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261.4</v>
      </c>
      <c r="P67" s="3"/>
      <c r="Q67" s="3"/>
      <c r="R67" s="3"/>
      <c r="S67" s="3"/>
      <c r="T67" s="3">
        <v>24.55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v>1556.49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4">
        <f t="shared" si="0"/>
        <v>1842.44</v>
      </c>
    </row>
    <row r="68" spans="1:79" ht="14.25" customHeight="1">
      <c r="A68" s="1" t="s">
        <v>63</v>
      </c>
      <c r="B68" s="1" t="s">
        <v>498</v>
      </c>
      <c r="C68" s="11"/>
      <c r="D68" s="11"/>
      <c r="E68" s="3">
        <v>290.18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4">
        <f t="shared" si="0"/>
        <v>290.18</v>
      </c>
    </row>
    <row r="69" spans="1:79" ht="14.25" customHeight="1">
      <c r="A69" s="1" t="s">
        <v>64</v>
      </c>
      <c r="B69" s="1" t="s">
        <v>499</v>
      </c>
      <c r="C69" s="11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26855.65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4">
        <f aca="true" t="shared" si="1" ref="CA69:CA138">SUM(B69:BZ69)</f>
        <v>26855.65</v>
      </c>
    </row>
    <row r="70" spans="1:79" ht="14.25" customHeight="1">
      <c r="A70" s="1" t="s">
        <v>65</v>
      </c>
      <c r="B70" s="1" t="s">
        <v>500</v>
      </c>
      <c r="C70" s="11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47.36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4">
        <f t="shared" si="1"/>
        <v>47.36</v>
      </c>
    </row>
    <row r="71" spans="1:79" ht="14.25" customHeight="1">
      <c r="A71" s="1" t="s">
        <v>66</v>
      </c>
      <c r="B71" s="1" t="s">
        <v>501</v>
      </c>
      <c r="C71" s="11"/>
      <c r="D71" s="11">
        <v>4634.62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v>3066.4300000000003</v>
      </c>
      <c r="AK71" s="3"/>
      <c r="AL71" s="3"/>
      <c r="AM71" s="3"/>
      <c r="AN71" s="3">
        <v>331.96</v>
      </c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4">
        <f t="shared" si="1"/>
        <v>8033.01</v>
      </c>
    </row>
    <row r="72" spans="1:79" ht="14.25" customHeight="1">
      <c r="A72" s="1" t="s">
        <v>67</v>
      </c>
      <c r="B72" s="1" t="s">
        <v>502</v>
      </c>
      <c r="C72" s="11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-3905.73</v>
      </c>
      <c r="R72" s="3"/>
      <c r="S72" s="3">
        <v>-2190.12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4">
        <f t="shared" si="1"/>
        <v>-6095.85</v>
      </c>
    </row>
    <row r="73" spans="1:79" ht="14.25" customHeight="1">
      <c r="A73" s="1" t="s">
        <v>68</v>
      </c>
      <c r="B73" s="1" t="s">
        <v>503</v>
      </c>
      <c r="C73" s="11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v>366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>
        <v>218.36</v>
      </c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4">
        <f t="shared" si="1"/>
        <v>584.36</v>
      </c>
    </row>
    <row r="74" spans="1:79" ht="14.25" customHeight="1">
      <c r="A74" s="1" t="s">
        <v>69</v>
      </c>
      <c r="B74" s="1" t="s">
        <v>504</v>
      </c>
      <c r="C74" s="11"/>
      <c r="D74" s="11"/>
      <c r="E74" s="3">
        <v>135.78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4">
        <f t="shared" si="1"/>
        <v>135.78</v>
      </c>
    </row>
    <row r="75" spans="1:79" ht="14.25" customHeight="1">
      <c r="A75" s="1" t="s">
        <v>70</v>
      </c>
      <c r="B75" s="1" t="s">
        <v>505</v>
      </c>
      <c r="C75" s="11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70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4">
        <f t="shared" si="1"/>
        <v>70</v>
      </c>
    </row>
    <row r="76" spans="1:79" ht="14.25" customHeight="1">
      <c r="A76" s="1" t="s">
        <v>71</v>
      </c>
      <c r="B76" s="1" t="s">
        <v>506</v>
      </c>
      <c r="C76" s="11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>
        <v>23.74</v>
      </c>
      <c r="Y76" s="3">
        <v>275.6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4">
        <f t="shared" si="1"/>
        <v>299.34000000000003</v>
      </c>
    </row>
    <row r="77" spans="1:79" ht="14.25" customHeight="1">
      <c r="A77" s="1" t="s">
        <v>72</v>
      </c>
      <c r="B77" s="1" t="s">
        <v>507</v>
      </c>
      <c r="C77" s="11"/>
      <c r="D77" s="11">
        <v>5681.11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885.33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4">
        <f t="shared" si="1"/>
        <v>6566.44</v>
      </c>
    </row>
    <row r="78" spans="1:79" ht="14.25" customHeight="1">
      <c r="A78" s="1" t="s">
        <v>73</v>
      </c>
      <c r="B78" s="1" t="s">
        <v>508</v>
      </c>
      <c r="C78" s="11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>
        <v>72.3</v>
      </c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4">
        <f t="shared" si="1"/>
        <v>72.3</v>
      </c>
    </row>
    <row r="79" spans="1:79" ht="14.25" customHeight="1">
      <c r="A79" s="1" t="s">
        <v>74</v>
      </c>
      <c r="B79" s="1" t="s">
        <v>509</v>
      </c>
      <c r="C79" s="11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>
        <v>69</v>
      </c>
      <c r="BR79" s="3"/>
      <c r="BS79" s="3"/>
      <c r="BT79" s="3"/>
      <c r="BU79" s="3"/>
      <c r="BV79" s="3"/>
      <c r="BW79" s="3"/>
      <c r="BX79" s="3"/>
      <c r="BY79" s="3"/>
      <c r="BZ79" s="3"/>
      <c r="CA79" s="4">
        <f t="shared" si="1"/>
        <v>69</v>
      </c>
    </row>
    <row r="80" spans="1:79" ht="14.25" customHeight="1">
      <c r="A80" s="1" t="s">
        <v>75</v>
      </c>
      <c r="B80" s="1" t="s">
        <v>510</v>
      </c>
      <c r="C80" s="11"/>
      <c r="D80" s="11">
        <v>5.9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1156.59</v>
      </c>
      <c r="Y80" s="3">
        <v>25.96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>
        <v>3.79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4">
        <f t="shared" si="1"/>
        <v>1192.24</v>
      </c>
    </row>
    <row r="81" spans="1:79" ht="14.25" customHeight="1">
      <c r="A81" s="1" t="s">
        <v>76</v>
      </c>
      <c r="B81" s="1" t="s">
        <v>511</v>
      </c>
      <c r="C81" s="11"/>
      <c r="D81" s="11"/>
      <c r="E81" s="3">
        <v>423.55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>
        <f t="shared" si="1"/>
        <v>423.55</v>
      </c>
    </row>
    <row r="82" spans="1:79" ht="14.25" customHeight="1">
      <c r="A82" s="1" t="s">
        <v>77</v>
      </c>
      <c r="B82" s="1" t="s">
        <v>512</v>
      </c>
      <c r="C82" s="11"/>
      <c r="D82" s="11"/>
      <c r="E82" s="3">
        <v>15238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>
        <f t="shared" si="1"/>
        <v>15238</v>
      </c>
    </row>
    <row r="83" spans="1:79" ht="14.25" customHeight="1">
      <c r="A83" s="1" t="s">
        <v>78</v>
      </c>
      <c r="B83" s="1" t="s">
        <v>513</v>
      </c>
      <c r="C83" s="11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>
        <v>170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>
        <f t="shared" si="1"/>
        <v>170</v>
      </c>
    </row>
    <row r="84" spans="1:79" ht="14.25" customHeight="1">
      <c r="A84" s="1" t="s">
        <v>79</v>
      </c>
      <c r="B84" s="1" t="s">
        <v>514</v>
      </c>
      <c r="C84" s="11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>
        <v>350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>
        <f t="shared" si="1"/>
        <v>350</v>
      </c>
    </row>
    <row r="85" spans="1:79" ht="14.25" customHeight="1">
      <c r="A85" s="1" t="s">
        <v>80</v>
      </c>
      <c r="B85" s="1" t="s">
        <v>515</v>
      </c>
      <c r="C85" s="11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100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>
        <v>100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>
        <f t="shared" si="1"/>
        <v>200</v>
      </c>
    </row>
    <row r="86" spans="1:79" ht="14.25" customHeight="1">
      <c r="A86" s="1" t="s">
        <v>81</v>
      </c>
      <c r="B86" s="1" t="s">
        <v>516</v>
      </c>
      <c r="C86" s="11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227.89999999999998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>
        <f t="shared" si="1"/>
        <v>227.89999999999998</v>
      </c>
    </row>
    <row r="87" spans="1:79" ht="14.25" customHeight="1">
      <c r="A87" s="1" t="s">
        <v>82</v>
      </c>
      <c r="B87" s="1" t="s">
        <v>517</v>
      </c>
      <c r="C87" s="11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319.18</v>
      </c>
      <c r="P87" s="3"/>
      <c r="Q87" s="3"/>
      <c r="R87" s="3"/>
      <c r="S87" s="3"/>
      <c r="T87" s="3">
        <v>40.599999999999994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>
        <f t="shared" si="1"/>
        <v>359.78</v>
      </c>
    </row>
    <row r="88" spans="1:79" ht="14.25" customHeight="1">
      <c r="A88" s="1" t="s">
        <v>83</v>
      </c>
      <c r="B88" s="1" t="s">
        <v>518</v>
      </c>
      <c r="C88" s="11"/>
      <c r="D88" s="11"/>
      <c r="E88" s="3">
        <v>1431.44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>
        <f t="shared" si="1"/>
        <v>1431.44</v>
      </c>
    </row>
    <row r="89" spans="1:79" ht="14.25" customHeight="1">
      <c r="A89" s="1" t="s">
        <v>84</v>
      </c>
      <c r="B89" s="1" t="s">
        <v>519</v>
      </c>
      <c r="C89" s="11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>
        <v>9.75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>
        <f t="shared" si="1"/>
        <v>9.75</v>
      </c>
    </row>
    <row r="90" spans="1:79" ht="14.25" customHeight="1">
      <c r="A90" s="1">
        <v>5191</v>
      </c>
      <c r="B90" s="1" t="s">
        <v>962</v>
      </c>
      <c r="C90" s="11"/>
      <c r="D90" s="11">
        <v>265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4"/>
    </row>
    <row r="91" spans="1:79" ht="14.25" customHeight="1">
      <c r="A91" s="1" t="s">
        <v>85</v>
      </c>
      <c r="B91" s="1" t="s">
        <v>520</v>
      </c>
      <c r="C91" s="11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602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4">
        <f t="shared" si="1"/>
        <v>602</v>
      </c>
    </row>
    <row r="92" spans="1:79" ht="14.25" customHeight="1">
      <c r="A92" s="1">
        <v>5218</v>
      </c>
      <c r="B92" s="1" t="s">
        <v>954</v>
      </c>
      <c r="C92" s="11">
        <v>2623.4</v>
      </c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4"/>
    </row>
    <row r="93" spans="1:79" ht="14.25" customHeight="1">
      <c r="A93" s="1" t="s">
        <v>86</v>
      </c>
      <c r="B93" s="1" t="s">
        <v>521</v>
      </c>
      <c r="C93" s="11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388</v>
      </c>
      <c r="U93" s="3"/>
      <c r="V93" s="3">
        <v>1260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>
        <v>1628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4">
        <f t="shared" si="1"/>
        <v>3276</v>
      </c>
    </row>
    <row r="94" spans="1:79" ht="14.25" customHeight="1">
      <c r="A94" s="1" t="s">
        <v>87</v>
      </c>
      <c r="B94" s="1" t="s">
        <v>522</v>
      </c>
      <c r="C94" s="11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>
        <v>150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4">
        <f t="shared" si="1"/>
        <v>150</v>
      </c>
    </row>
    <row r="95" spans="1:79" ht="14.25" customHeight="1">
      <c r="A95" s="1">
        <v>5239</v>
      </c>
      <c r="B95" s="1" t="s">
        <v>963</v>
      </c>
      <c r="C95" s="11"/>
      <c r="D95" s="11">
        <v>256.3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4"/>
    </row>
    <row r="96" spans="1:79" ht="14.25" customHeight="1">
      <c r="A96" s="1" t="s">
        <v>88</v>
      </c>
      <c r="B96" s="1" t="s">
        <v>523</v>
      </c>
      <c r="C96" s="11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v>709.9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4">
        <f t="shared" si="1"/>
        <v>709.9</v>
      </c>
    </row>
    <row r="97" spans="1:79" ht="14.25" customHeight="1">
      <c r="A97" s="1" t="s">
        <v>89</v>
      </c>
      <c r="B97" s="1" t="s">
        <v>524</v>
      </c>
      <c r="C97" s="11"/>
      <c r="D97" s="11"/>
      <c r="E97" s="3">
        <v>9702.76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4">
        <f t="shared" si="1"/>
        <v>9702.76</v>
      </c>
    </row>
    <row r="98" spans="1:79" ht="14.25" customHeight="1">
      <c r="A98" s="1" t="s">
        <v>90</v>
      </c>
      <c r="B98" s="1" t="s">
        <v>525</v>
      </c>
      <c r="C98" s="11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120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4">
        <f t="shared" si="1"/>
        <v>120</v>
      </c>
    </row>
    <row r="99" spans="1:79" ht="14.25" customHeight="1">
      <c r="A99" s="1" t="s">
        <v>91</v>
      </c>
      <c r="B99" s="1" t="s">
        <v>526</v>
      </c>
      <c r="C99" s="11"/>
      <c r="D99" s="11"/>
      <c r="E99" s="3"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4">
        <f t="shared" si="1"/>
        <v>0</v>
      </c>
    </row>
    <row r="100" spans="1:79" ht="14.25" customHeight="1">
      <c r="A100" s="1" t="s">
        <v>92</v>
      </c>
      <c r="B100" s="1" t="s">
        <v>527</v>
      </c>
      <c r="C100" s="11"/>
      <c r="D100" s="11"/>
      <c r="E100" s="3">
        <v>2324.62</v>
      </c>
      <c r="F100" s="3"/>
      <c r="G100" s="3"/>
      <c r="H100" s="3"/>
      <c r="I100" s="3"/>
      <c r="J100" s="3"/>
      <c r="K100" s="3"/>
      <c r="L100" s="3"/>
      <c r="M100" s="3"/>
      <c r="N100" s="3"/>
      <c r="O100" s="3">
        <v>234.2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>
        <v>298.5</v>
      </c>
      <c r="AD100" s="3">
        <v>26.85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>
        <v>582.36</v>
      </c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4">
        <f t="shared" si="1"/>
        <v>3466.5299999999997</v>
      </c>
    </row>
    <row r="101" spans="1:79" ht="14.25" customHeight="1">
      <c r="A101" s="1" t="s">
        <v>93</v>
      </c>
      <c r="B101" s="1" t="s">
        <v>528</v>
      </c>
      <c r="C101" s="11"/>
      <c r="D101" s="11">
        <v>2037.28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v>577.06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4">
        <f t="shared" si="1"/>
        <v>2614.34</v>
      </c>
    </row>
    <row r="102" spans="1:79" ht="14.25" customHeight="1">
      <c r="A102" s="1" t="s">
        <v>94</v>
      </c>
      <c r="B102" s="1" t="s">
        <v>529</v>
      </c>
      <c r="C102" s="11"/>
      <c r="D102" s="11"/>
      <c r="E102" s="3">
        <v>3969.02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4">
        <f t="shared" si="1"/>
        <v>3969.02</v>
      </c>
    </row>
    <row r="103" spans="1:79" ht="14.25" customHeight="1">
      <c r="A103" s="1" t="s">
        <v>95</v>
      </c>
      <c r="B103" s="1" t="s">
        <v>530</v>
      </c>
      <c r="C103" s="11"/>
      <c r="D103" s="11"/>
      <c r="E103" s="3"/>
      <c r="F103" s="3"/>
      <c r="G103" s="3"/>
      <c r="H103" s="3"/>
      <c r="I103" s="3"/>
      <c r="J103" s="3"/>
      <c r="K103" s="3">
        <v>46.24</v>
      </c>
      <c r="L103" s="3"/>
      <c r="M103" s="3"/>
      <c r="N103" s="3"/>
      <c r="O103" s="3">
        <v>707.1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4">
        <f t="shared" si="1"/>
        <v>753.34</v>
      </c>
    </row>
    <row r="104" spans="1:79" ht="14.25" customHeight="1">
      <c r="A104" s="1" t="s">
        <v>96</v>
      </c>
      <c r="B104" s="1" t="s">
        <v>531</v>
      </c>
      <c r="C104" s="11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>
        <v>26.339999999999996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4">
        <f t="shared" si="1"/>
        <v>26.339999999999996</v>
      </c>
    </row>
    <row r="105" spans="1:79" ht="14.25" customHeight="1">
      <c r="A105" s="1" t="s">
        <v>97</v>
      </c>
      <c r="B105" s="1" t="s">
        <v>532</v>
      </c>
      <c r="C105" s="11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63.72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4">
        <f t="shared" si="1"/>
        <v>63.72</v>
      </c>
    </row>
    <row r="106" spans="1:79" ht="14.25" customHeight="1">
      <c r="A106" s="1" t="s">
        <v>98</v>
      </c>
      <c r="B106" s="1" t="s">
        <v>533</v>
      </c>
      <c r="C106" s="11"/>
      <c r="D106" s="11"/>
      <c r="E106" s="3">
        <v>1204.01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v>130.6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4">
        <f t="shared" si="1"/>
        <v>1334.61</v>
      </c>
    </row>
    <row r="107" spans="1:79" ht="14.25" customHeight="1">
      <c r="A107" s="1" t="s">
        <v>99</v>
      </c>
      <c r="B107" s="1" t="s">
        <v>534</v>
      </c>
      <c r="C107" s="11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v>706</v>
      </c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>
        <f t="shared" si="1"/>
        <v>706</v>
      </c>
    </row>
    <row r="108" spans="1:79" ht="14.25" customHeight="1">
      <c r="A108" s="1" t="s">
        <v>100</v>
      </c>
      <c r="B108" s="1" t="s">
        <v>535</v>
      </c>
      <c r="C108" s="11"/>
      <c r="D108" s="11"/>
      <c r="E108" s="3">
        <v>43075.03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>
        <v>12810.52</v>
      </c>
      <c r="AC108" s="3"/>
      <c r="AD108" s="3"/>
      <c r="AE108" s="3">
        <v>1514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>
        <f t="shared" si="1"/>
        <v>57399.55</v>
      </c>
    </row>
    <row r="109" spans="1:79" ht="14.25" customHeight="1">
      <c r="A109" s="1" t="s">
        <v>101</v>
      </c>
      <c r="B109" s="1" t="s">
        <v>536</v>
      </c>
      <c r="C109" s="11"/>
      <c r="D109" s="11"/>
      <c r="E109" s="3">
        <v>8413.12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>
        <f t="shared" si="1"/>
        <v>8413.12</v>
      </c>
    </row>
    <row r="110" spans="1:79" ht="14.25" customHeight="1">
      <c r="A110" s="1" t="s">
        <v>102</v>
      </c>
      <c r="B110" s="1" t="s">
        <v>537</v>
      </c>
      <c r="C110" s="11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>
        <v>80.66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>
        <f t="shared" si="1"/>
        <v>80.66</v>
      </c>
    </row>
    <row r="111" spans="1:79" ht="14.25" customHeight="1">
      <c r="A111" s="1" t="s">
        <v>103</v>
      </c>
      <c r="B111" s="1" t="s">
        <v>538</v>
      </c>
      <c r="C111" s="11">
        <v>582</v>
      </c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0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>
        <f t="shared" si="1"/>
        <v>582</v>
      </c>
    </row>
    <row r="112" spans="1:79" ht="14.25" customHeight="1">
      <c r="A112" s="1" t="s">
        <v>104</v>
      </c>
      <c r="B112" s="1" t="s">
        <v>539</v>
      </c>
      <c r="C112" s="11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528.0699999999999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>
        <f t="shared" si="1"/>
        <v>528.0699999999999</v>
      </c>
    </row>
    <row r="113" spans="1:79" ht="14.25" customHeight="1">
      <c r="A113" s="1" t="s">
        <v>105</v>
      </c>
      <c r="B113" s="1" t="s">
        <v>540</v>
      </c>
      <c r="C113" s="11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>
        <v>268.4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4">
        <f t="shared" si="1"/>
        <v>268.4</v>
      </c>
    </row>
    <row r="114" spans="1:79" ht="14.25" customHeight="1">
      <c r="A114" s="1" t="s">
        <v>106</v>
      </c>
      <c r="B114" s="1" t="s">
        <v>541</v>
      </c>
      <c r="C114" s="11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>
        <v>4332.8</v>
      </c>
      <c r="AC114" s="3"/>
      <c r="AD114" s="3"/>
      <c r="AE114" s="3"/>
      <c r="AF114" s="3"/>
      <c r="AG114" s="3">
        <v>1390</v>
      </c>
      <c r="AH114" s="3"/>
      <c r="AI114" s="3"/>
      <c r="AJ114" s="3"/>
      <c r="AK114" s="3"/>
      <c r="AL114" s="3"/>
      <c r="AM114" s="3"/>
      <c r="AN114" s="3">
        <v>670</v>
      </c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4">
        <f t="shared" si="1"/>
        <v>6392.8</v>
      </c>
    </row>
    <row r="115" spans="1:79" ht="14.25" customHeight="1">
      <c r="A115" s="1" t="s">
        <v>107</v>
      </c>
      <c r="B115" s="1" t="s">
        <v>542</v>
      </c>
      <c r="C115" s="11"/>
      <c r="D115" s="11"/>
      <c r="E115" s="3">
        <v>18121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2899.28</v>
      </c>
      <c r="Q115" s="3"/>
      <c r="R115" s="3">
        <v>2151.7599999999998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4">
        <f t="shared" si="1"/>
        <v>23172.039999999997</v>
      </c>
    </row>
    <row r="116" spans="1:79" ht="14.25" customHeight="1">
      <c r="A116" s="1" t="s">
        <v>108</v>
      </c>
      <c r="B116" s="1" t="s">
        <v>543</v>
      </c>
      <c r="C116" s="11">
        <v>382.5</v>
      </c>
      <c r="D116" s="11">
        <v>580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v>400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4">
        <f t="shared" si="1"/>
        <v>1362.5</v>
      </c>
    </row>
    <row r="117" spans="1:79" ht="14.25" customHeight="1">
      <c r="A117" s="1" t="s">
        <v>109</v>
      </c>
      <c r="B117" s="1" t="s">
        <v>544</v>
      </c>
      <c r="C117" s="11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>
        <v>799.46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4">
        <f t="shared" si="1"/>
        <v>799.46</v>
      </c>
    </row>
    <row r="118" spans="1:79" ht="14.25" customHeight="1">
      <c r="A118" s="1" t="s">
        <v>110</v>
      </c>
      <c r="B118" s="1" t="s">
        <v>545</v>
      </c>
      <c r="C118" s="11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>
        <v>5571.219999999999</v>
      </c>
      <c r="BU118" s="3"/>
      <c r="BV118" s="3"/>
      <c r="BW118" s="3"/>
      <c r="BX118" s="3"/>
      <c r="BY118" s="3"/>
      <c r="BZ118" s="3"/>
      <c r="CA118" s="4">
        <f t="shared" si="1"/>
        <v>5571.219999999999</v>
      </c>
    </row>
    <row r="119" spans="1:79" ht="14.25" customHeight="1">
      <c r="A119" s="1" t="s">
        <v>111</v>
      </c>
      <c r="B119" s="1" t="s">
        <v>546</v>
      </c>
      <c r="C119" s="11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>
        <v>3675</v>
      </c>
      <c r="AC119" s="3"/>
      <c r="AD119" s="3">
        <v>301</v>
      </c>
      <c r="AE119" s="3">
        <v>6930</v>
      </c>
      <c r="AF119" s="3"/>
      <c r="AG119" s="3"/>
      <c r="AH119" s="3"/>
      <c r="AI119" s="3"/>
      <c r="AJ119" s="3"/>
      <c r="AK119" s="3"/>
      <c r="AL119" s="3"/>
      <c r="AM119" s="3"/>
      <c r="AN119" s="3">
        <v>4452</v>
      </c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>
        <v>35644</v>
      </c>
      <c r="BY119" s="3"/>
      <c r="BZ119" s="3"/>
      <c r="CA119" s="4">
        <f t="shared" si="1"/>
        <v>51002</v>
      </c>
    </row>
    <row r="120" spans="1:79" ht="14.25" customHeight="1">
      <c r="A120" s="1" t="s">
        <v>112</v>
      </c>
      <c r="B120" s="1" t="s">
        <v>547</v>
      </c>
      <c r="C120" s="11"/>
      <c r="D120" s="11"/>
      <c r="E120" s="3"/>
      <c r="F120" s="3"/>
      <c r="G120" s="3"/>
      <c r="H120" s="3"/>
      <c r="I120" s="3"/>
      <c r="J120" s="3"/>
      <c r="K120" s="3"/>
      <c r="L120" s="3"/>
      <c r="M120" s="3">
        <v>2733.17</v>
      </c>
      <c r="N120" s="3"/>
      <c r="O120" s="3">
        <v>8586.75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4">
        <f t="shared" si="1"/>
        <v>11319.92</v>
      </c>
    </row>
    <row r="121" spans="1:79" ht="14.25" customHeight="1">
      <c r="A121" s="1" t="s">
        <v>113</v>
      </c>
      <c r="B121" s="1" t="s">
        <v>548</v>
      </c>
      <c r="C121" s="11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>
        <v>876.4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4">
        <f t="shared" si="1"/>
        <v>876.4</v>
      </c>
    </row>
    <row r="122" spans="1:79" ht="14.25" customHeight="1">
      <c r="A122" s="1">
        <v>6169</v>
      </c>
      <c r="B122" s="1" t="s">
        <v>964</v>
      </c>
      <c r="C122" s="11"/>
      <c r="D122" s="11">
        <v>1120.66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4"/>
    </row>
    <row r="123" spans="1:79" ht="14.25" customHeight="1">
      <c r="A123" s="1" t="s">
        <v>114</v>
      </c>
      <c r="B123" s="1" t="s">
        <v>549</v>
      </c>
      <c r="C123" s="11"/>
      <c r="D123" s="11"/>
      <c r="E123" s="3">
        <v>835.06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192173.58</v>
      </c>
      <c r="Q123" s="3"/>
      <c r="R123" s="3">
        <v>1226.95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4">
        <f t="shared" si="1"/>
        <v>194235.59</v>
      </c>
    </row>
    <row r="124" spans="1:79" ht="14.25" customHeight="1">
      <c r="A124" s="1" t="s">
        <v>115</v>
      </c>
      <c r="B124" s="1" t="s">
        <v>550</v>
      </c>
      <c r="C124" s="11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v>324.45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4">
        <f t="shared" si="1"/>
        <v>324.45</v>
      </c>
    </row>
    <row r="125" spans="1:79" ht="14.25" customHeight="1">
      <c r="A125" s="1" t="s">
        <v>116</v>
      </c>
      <c r="B125" s="1" t="s">
        <v>551</v>
      </c>
      <c r="C125" s="11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83.7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4">
        <f t="shared" si="1"/>
        <v>83.7</v>
      </c>
    </row>
    <row r="126" spans="1:79" ht="14.25" customHeight="1">
      <c r="A126" s="1" t="s">
        <v>117</v>
      </c>
      <c r="B126" s="1" t="s">
        <v>552</v>
      </c>
      <c r="C126" s="11"/>
      <c r="D126" s="11"/>
      <c r="E126" s="3">
        <v>98.55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4">
        <f t="shared" si="1"/>
        <v>98.55</v>
      </c>
    </row>
    <row r="127" spans="1:79" ht="14.25" customHeight="1">
      <c r="A127" s="1" t="s">
        <v>118</v>
      </c>
      <c r="B127" s="1" t="s">
        <v>553</v>
      </c>
      <c r="C127" s="11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>
        <v>50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4">
        <f t="shared" si="1"/>
        <v>50</v>
      </c>
    </row>
    <row r="128" spans="1:79" ht="14.25" customHeight="1">
      <c r="A128" s="1" t="s">
        <v>119</v>
      </c>
      <c r="B128" s="1" t="s">
        <v>554</v>
      </c>
      <c r="C128" s="11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>
        <v>168.84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4">
        <f t="shared" si="1"/>
        <v>168.84</v>
      </c>
    </row>
    <row r="129" spans="1:79" ht="14.25" customHeight="1">
      <c r="A129" s="1" t="s">
        <v>120</v>
      </c>
      <c r="B129" s="1" t="s">
        <v>555</v>
      </c>
      <c r="C129" s="11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>
        <v>2550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>
        <v>1875</v>
      </c>
      <c r="BY129" s="3"/>
      <c r="BZ129" s="3"/>
      <c r="CA129" s="4">
        <f t="shared" si="1"/>
        <v>4425</v>
      </c>
    </row>
    <row r="130" spans="1:79" ht="14.25" customHeight="1">
      <c r="A130" s="1" t="s">
        <v>121</v>
      </c>
      <c r="B130" s="1" t="s">
        <v>556</v>
      </c>
      <c r="C130" s="11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>
        <v>7605.92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4">
        <f t="shared" si="1"/>
        <v>7605.92</v>
      </c>
    </row>
    <row r="131" spans="1:79" ht="14.25" customHeight="1">
      <c r="A131" s="1">
        <v>6520</v>
      </c>
      <c r="B131" s="1" t="s">
        <v>965</v>
      </c>
      <c r="C131" s="11"/>
      <c r="D131" s="11">
        <v>1560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4"/>
    </row>
    <row r="132" spans="1:79" ht="14.25" customHeight="1">
      <c r="A132" s="1" t="s">
        <v>122</v>
      </c>
      <c r="B132" s="1" t="s">
        <v>557</v>
      </c>
      <c r="C132" s="11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100</v>
      </c>
      <c r="P132" s="3"/>
      <c r="Q132" s="3"/>
      <c r="R132" s="3"/>
      <c r="S132" s="3"/>
      <c r="T132" s="3"/>
      <c r="U132" s="3"/>
      <c r="V132" s="3"/>
      <c r="W132" s="3">
        <v>30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4">
        <f t="shared" si="1"/>
        <v>130</v>
      </c>
    </row>
    <row r="133" spans="1:79" ht="14.25" customHeight="1">
      <c r="A133" s="1">
        <v>7024</v>
      </c>
      <c r="B133" s="1" t="s">
        <v>955</v>
      </c>
      <c r="C133" s="11">
        <v>1552.77</v>
      </c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4"/>
    </row>
    <row r="134" spans="1:79" ht="14.25" customHeight="1">
      <c r="A134" s="1" t="s">
        <v>123</v>
      </c>
      <c r="B134" s="1" t="s">
        <v>558</v>
      </c>
      <c r="C134" s="11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>
        <v>1368.96</v>
      </c>
      <c r="AK134" s="3"/>
      <c r="AL134" s="3">
        <v>498.5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4">
        <f t="shared" si="1"/>
        <v>1867.46</v>
      </c>
    </row>
    <row r="135" spans="1:79" ht="14.25" customHeight="1">
      <c r="A135" s="1" t="s">
        <v>124</v>
      </c>
      <c r="B135" s="1" t="s">
        <v>559</v>
      </c>
      <c r="C135" s="11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v>216.3</v>
      </c>
      <c r="P135" s="3"/>
      <c r="Q135" s="3"/>
      <c r="R135" s="3"/>
      <c r="S135" s="3"/>
      <c r="T135" s="3">
        <v>2114.97</v>
      </c>
      <c r="U135" s="3"/>
      <c r="V135" s="3">
        <v>27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v>442.3</v>
      </c>
      <c r="AK135" s="3"/>
      <c r="AL135" s="3"/>
      <c r="AM135" s="3"/>
      <c r="AN135" s="3">
        <v>1214</v>
      </c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4">
        <f t="shared" si="1"/>
        <v>4014.57</v>
      </c>
    </row>
    <row r="136" spans="1:79" ht="14.25" customHeight="1">
      <c r="A136" s="1" t="s">
        <v>125</v>
      </c>
      <c r="B136" s="1" t="s">
        <v>560</v>
      </c>
      <c r="C136" s="11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>
        <v>55.02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4">
        <f t="shared" si="1"/>
        <v>55.02</v>
      </c>
    </row>
    <row r="137" spans="1:79" ht="14.25" customHeight="1">
      <c r="A137" s="1" t="s">
        <v>126</v>
      </c>
      <c r="B137" s="1" t="s">
        <v>561</v>
      </c>
      <c r="C137" s="11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2458.62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4">
        <f t="shared" si="1"/>
        <v>2458.62</v>
      </c>
    </row>
    <row r="138" spans="1:79" ht="14.25" customHeight="1">
      <c r="A138" s="1" t="s">
        <v>127</v>
      </c>
      <c r="B138" s="1" t="s">
        <v>562</v>
      </c>
      <c r="C138" s="11"/>
      <c r="D138" s="11"/>
      <c r="E138" s="3">
        <v>1782.96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4">
        <f t="shared" si="1"/>
        <v>1782.96</v>
      </c>
    </row>
    <row r="139" spans="1:79" ht="14.25" customHeight="1">
      <c r="A139" s="1" t="s">
        <v>128</v>
      </c>
      <c r="B139" s="1" t="s">
        <v>563</v>
      </c>
      <c r="C139" s="11"/>
      <c r="D139" s="11">
        <v>337.59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>
        <v>8897.54</v>
      </c>
      <c r="AH139" s="3"/>
      <c r="AI139" s="3"/>
      <c r="AJ139" s="3"/>
      <c r="AK139" s="3">
        <v>88.13</v>
      </c>
      <c r="AL139" s="3"/>
      <c r="AM139" s="3"/>
      <c r="AN139" s="3">
        <v>88.44</v>
      </c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4">
        <f aca="true" t="shared" si="2" ref="CA139:CA207">SUM(B139:BZ139)</f>
        <v>9411.7</v>
      </c>
    </row>
    <row r="140" spans="1:79" ht="14.25" customHeight="1">
      <c r="A140" s="1" t="s">
        <v>129</v>
      </c>
      <c r="B140" s="1" t="s">
        <v>564</v>
      </c>
      <c r="C140" s="11"/>
      <c r="D140" s="11"/>
      <c r="E140" s="3">
        <v>1863.98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4">
        <f t="shared" si="2"/>
        <v>1863.98</v>
      </c>
    </row>
    <row r="141" spans="1:79" ht="14.25" customHeight="1">
      <c r="A141" s="1" t="s">
        <v>130</v>
      </c>
      <c r="B141" s="1" t="s">
        <v>565</v>
      </c>
      <c r="C141" s="11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>
        <v>630</v>
      </c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>
        <v>3075.81</v>
      </c>
      <c r="BR141" s="3"/>
      <c r="BS141" s="3"/>
      <c r="BT141" s="3"/>
      <c r="BU141" s="3"/>
      <c r="BV141" s="3"/>
      <c r="BW141" s="3"/>
      <c r="BX141" s="3"/>
      <c r="BY141" s="3"/>
      <c r="BZ141" s="3"/>
      <c r="CA141" s="4">
        <f t="shared" si="2"/>
        <v>3705.81</v>
      </c>
    </row>
    <row r="142" spans="1:79" ht="14.25" customHeight="1">
      <c r="A142" s="1" t="s">
        <v>131</v>
      </c>
      <c r="B142" s="1" t="s">
        <v>566</v>
      </c>
      <c r="C142" s="11"/>
      <c r="D142" s="11">
        <v>2516.06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v>100.76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4">
        <f t="shared" si="2"/>
        <v>2616.82</v>
      </c>
    </row>
    <row r="143" spans="1:79" ht="14.25" customHeight="1">
      <c r="A143" s="1" t="s">
        <v>132</v>
      </c>
      <c r="B143" s="1" t="s">
        <v>567</v>
      </c>
      <c r="C143" s="11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>
        <v>1290</v>
      </c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4">
        <f t="shared" si="2"/>
        <v>1290</v>
      </c>
    </row>
    <row r="144" spans="1:79" ht="14.25" customHeight="1">
      <c r="A144" s="1" t="s">
        <v>133</v>
      </c>
      <c r="B144" s="1" t="s">
        <v>568</v>
      </c>
      <c r="C144" s="11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393.74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4">
        <f t="shared" si="2"/>
        <v>393.74</v>
      </c>
    </row>
    <row r="145" spans="1:79" ht="14.25" customHeight="1">
      <c r="A145" s="1" t="s">
        <v>134</v>
      </c>
      <c r="B145" s="1" t="s">
        <v>569</v>
      </c>
      <c r="C145" s="11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v>82.06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>
        <v>121.6</v>
      </c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4">
        <f t="shared" si="2"/>
        <v>203.66</v>
      </c>
    </row>
    <row r="146" spans="1:79" ht="14.25" customHeight="1">
      <c r="A146" s="1" t="s">
        <v>135</v>
      </c>
      <c r="B146" s="1" t="s">
        <v>570</v>
      </c>
      <c r="C146" s="11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60</v>
      </c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4">
        <f t="shared" si="2"/>
        <v>60</v>
      </c>
    </row>
    <row r="147" spans="1:79" ht="14.25" customHeight="1">
      <c r="A147" s="1" t="s">
        <v>136</v>
      </c>
      <c r="B147" s="1" t="s">
        <v>571</v>
      </c>
      <c r="C147" s="11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65.7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4">
        <f t="shared" si="2"/>
        <v>65.7</v>
      </c>
    </row>
    <row r="148" spans="1:79" ht="14.25" customHeight="1">
      <c r="A148" s="1" t="s">
        <v>137</v>
      </c>
      <c r="B148" s="1" t="s">
        <v>572</v>
      </c>
      <c r="C148" s="11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3310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4">
        <f t="shared" si="2"/>
        <v>3310</v>
      </c>
    </row>
    <row r="149" spans="1:79" ht="14.25" customHeight="1">
      <c r="A149" s="1" t="s">
        <v>138</v>
      </c>
      <c r="B149" s="1" t="s">
        <v>573</v>
      </c>
      <c r="C149" s="11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>
        <v>162.07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4">
        <f t="shared" si="2"/>
        <v>162.07</v>
      </c>
    </row>
    <row r="150" spans="1:79" ht="14.25" customHeight="1">
      <c r="A150" s="1">
        <v>8240</v>
      </c>
      <c r="B150" s="1" t="s">
        <v>966</v>
      </c>
      <c r="C150" s="11"/>
      <c r="D150" s="11">
        <v>610.96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4"/>
    </row>
    <row r="151" spans="1:79" ht="14.25" customHeight="1">
      <c r="A151" s="1" t="s">
        <v>139</v>
      </c>
      <c r="B151" s="1" t="s">
        <v>574</v>
      </c>
      <c r="C151" s="11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>
        <v>2273.8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>
        <v>70.50999999999999</v>
      </c>
      <c r="BZ151" s="3"/>
      <c r="CA151" s="4">
        <f t="shared" si="2"/>
        <v>2344.3100000000004</v>
      </c>
    </row>
    <row r="152" spans="1:79" ht="14.25" customHeight="1">
      <c r="A152" s="1" t="s">
        <v>140</v>
      </c>
      <c r="B152" s="1" t="s">
        <v>575</v>
      </c>
      <c r="C152" s="11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>
        <v>9381.86</v>
      </c>
      <c r="AF152" s="3"/>
      <c r="AG152" s="3"/>
      <c r="AH152" s="3"/>
      <c r="AI152" s="3"/>
      <c r="AJ152" s="3"/>
      <c r="AK152" s="3"/>
      <c r="AL152" s="3"/>
      <c r="AM152" s="3"/>
      <c r="AN152" s="3">
        <v>38082.72</v>
      </c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4">
        <f t="shared" si="2"/>
        <v>47464.58</v>
      </c>
    </row>
    <row r="153" spans="1:79" ht="14.25" customHeight="1">
      <c r="A153" s="1" t="s">
        <v>141</v>
      </c>
      <c r="B153" s="1" t="s">
        <v>576</v>
      </c>
      <c r="C153" s="11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>
        <v>222</v>
      </c>
      <c r="P153" s="3"/>
      <c r="Q153" s="3"/>
      <c r="R153" s="3"/>
      <c r="S153" s="3"/>
      <c r="T153" s="3">
        <v>4898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v>2532.2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4">
        <f t="shared" si="2"/>
        <v>7652.2</v>
      </c>
    </row>
    <row r="154" spans="1:79" ht="14.25" customHeight="1">
      <c r="A154" s="1" t="s">
        <v>142</v>
      </c>
      <c r="B154" s="1" t="s">
        <v>577</v>
      </c>
      <c r="C154" s="11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v>136.33999999999997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4">
        <f t="shared" si="2"/>
        <v>136.33999999999997</v>
      </c>
    </row>
    <row r="155" spans="1:79" ht="14.25" customHeight="1">
      <c r="A155" s="1" t="s">
        <v>143</v>
      </c>
      <c r="B155" s="1" t="s">
        <v>578</v>
      </c>
      <c r="C155" s="11"/>
      <c r="D155" s="11"/>
      <c r="E155" s="3"/>
      <c r="F155" s="3"/>
      <c r="G155" s="3"/>
      <c r="H155" s="3"/>
      <c r="I155" s="3"/>
      <c r="J155" s="3"/>
      <c r="K155" s="3"/>
      <c r="L155" s="3"/>
      <c r="M155" s="3">
        <v>92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>
        <v>46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4">
        <f t="shared" si="2"/>
        <v>138</v>
      </c>
    </row>
    <row r="156" spans="1:79" ht="14.25" customHeight="1">
      <c r="A156" s="1" t="s">
        <v>144</v>
      </c>
      <c r="B156" s="1" t="s">
        <v>579</v>
      </c>
      <c r="C156" s="11"/>
      <c r="D156" s="11"/>
      <c r="E156" s="3">
        <v>23993.05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4">
        <f t="shared" si="2"/>
        <v>23993.05</v>
      </c>
    </row>
    <row r="157" spans="1:79" ht="14.25" customHeight="1">
      <c r="A157" s="1" t="s">
        <v>145</v>
      </c>
      <c r="B157" s="1" t="s">
        <v>580</v>
      </c>
      <c r="C157" s="11"/>
      <c r="D157" s="11"/>
      <c r="E157" s="3">
        <v>268.28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4">
        <f t="shared" si="2"/>
        <v>268.28</v>
      </c>
    </row>
    <row r="158" spans="1:79" ht="14.25" customHeight="1">
      <c r="A158" s="1" t="s">
        <v>146</v>
      </c>
      <c r="B158" s="1" t="s">
        <v>581</v>
      </c>
      <c r="C158" s="11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v>439.95</v>
      </c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4">
        <f t="shared" si="2"/>
        <v>439.95</v>
      </c>
    </row>
    <row r="159" spans="1:79" ht="14.25" customHeight="1">
      <c r="A159" s="1" t="s">
        <v>147</v>
      </c>
      <c r="B159" s="1" t="s">
        <v>582</v>
      </c>
      <c r="C159" s="11"/>
      <c r="D159" s="11"/>
      <c r="E159" s="3"/>
      <c r="F159" s="3"/>
      <c r="G159" s="3"/>
      <c r="H159" s="3"/>
      <c r="I159" s="3"/>
      <c r="J159" s="3"/>
      <c r="K159" s="3"/>
      <c r="L159" s="3"/>
      <c r="M159" s="3">
        <v>100</v>
      </c>
      <c r="N159" s="3"/>
      <c r="O159" s="3"/>
      <c r="P159" s="3"/>
      <c r="Q159" s="3"/>
      <c r="R159" s="3"/>
      <c r="S159" s="3"/>
      <c r="T159" s="3"/>
      <c r="U159" s="3">
        <v>33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872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4">
        <f t="shared" si="2"/>
        <v>1005</v>
      </c>
    </row>
    <row r="160" spans="1:79" ht="14.25" customHeight="1">
      <c r="A160" s="1" t="s">
        <v>148</v>
      </c>
      <c r="B160" s="1" t="s">
        <v>583</v>
      </c>
      <c r="C160" s="11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>
        <v>2824.32</v>
      </c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4">
        <f t="shared" si="2"/>
        <v>2824.32</v>
      </c>
    </row>
    <row r="161" spans="1:79" ht="14.25" customHeight="1">
      <c r="A161" s="1" t="s">
        <v>149</v>
      </c>
      <c r="B161" s="1" t="s">
        <v>584</v>
      </c>
      <c r="C161" s="11"/>
      <c r="D161" s="11">
        <v>908.04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>
        <v>15007.54</v>
      </c>
      <c r="P161" s="3"/>
      <c r="Q161" s="3"/>
      <c r="R161" s="3"/>
      <c r="S161" s="3"/>
      <c r="T161" s="3">
        <v>754.52</v>
      </c>
      <c r="U161" s="3"/>
      <c r="V161" s="3">
        <v>1877.78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>
        <v>2239.73</v>
      </c>
      <c r="AK161" s="3"/>
      <c r="AL161" s="3"/>
      <c r="AM161" s="3"/>
      <c r="AN161" s="3">
        <v>2371.52</v>
      </c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4">
        <f t="shared" si="2"/>
        <v>23159.13</v>
      </c>
    </row>
    <row r="162" spans="1:79" ht="14.25" customHeight="1">
      <c r="A162" s="1">
        <v>9041</v>
      </c>
      <c r="B162" s="1" t="s">
        <v>967</v>
      </c>
      <c r="C162" s="11"/>
      <c r="D162" s="11">
        <v>65.57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4"/>
    </row>
    <row r="163" spans="1:79" ht="14.25" customHeight="1">
      <c r="A163" s="1" t="s">
        <v>150</v>
      </c>
      <c r="B163" s="1" t="s">
        <v>585</v>
      </c>
      <c r="C163" s="11"/>
      <c r="D163" s="11"/>
      <c r="E163" s="3"/>
      <c r="F163" s="3"/>
      <c r="G163" s="3"/>
      <c r="H163" s="3"/>
      <c r="I163" s="3"/>
      <c r="J163" s="3"/>
      <c r="K163" s="3">
        <v>92.4</v>
      </c>
      <c r="L163" s="3"/>
      <c r="M163" s="3"/>
      <c r="N163" s="3"/>
      <c r="O163" s="3">
        <v>2648.55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4">
        <f t="shared" si="2"/>
        <v>2740.9500000000003</v>
      </c>
    </row>
    <row r="164" spans="1:79" ht="14.25" customHeight="1">
      <c r="A164" s="1" t="s">
        <v>151</v>
      </c>
      <c r="B164" s="1" t="s">
        <v>586</v>
      </c>
      <c r="C164" s="11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>
        <v>470.25</v>
      </c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4">
        <f t="shared" si="2"/>
        <v>470.25</v>
      </c>
    </row>
    <row r="165" spans="1:79" ht="14.25" customHeight="1">
      <c r="A165" s="1" t="s">
        <v>152</v>
      </c>
      <c r="B165" s="1" t="s">
        <v>587</v>
      </c>
      <c r="C165" s="11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>
        <v>224</v>
      </c>
      <c r="BR165" s="3"/>
      <c r="BS165" s="3"/>
      <c r="BT165" s="3"/>
      <c r="BU165" s="3"/>
      <c r="BV165" s="3"/>
      <c r="BW165" s="3"/>
      <c r="BX165" s="3"/>
      <c r="BY165" s="3"/>
      <c r="BZ165" s="3"/>
      <c r="CA165" s="4">
        <f t="shared" si="2"/>
        <v>224</v>
      </c>
    </row>
    <row r="166" spans="1:79" ht="14.25" customHeight="1">
      <c r="A166" s="1" t="s">
        <v>153</v>
      </c>
      <c r="B166" s="1" t="s">
        <v>588</v>
      </c>
      <c r="C166" s="11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10.3</v>
      </c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4">
        <f t="shared" si="2"/>
        <v>10.3</v>
      </c>
    </row>
    <row r="167" spans="1:79" ht="14.25" customHeight="1">
      <c r="A167" s="1" t="s">
        <v>154</v>
      </c>
      <c r="B167" s="1" t="s">
        <v>589</v>
      </c>
      <c r="C167" s="11"/>
      <c r="D167" s="11"/>
      <c r="E167" s="3">
        <v>71.18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4">
        <f t="shared" si="2"/>
        <v>71.18</v>
      </c>
    </row>
    <row r="168" spans="1:79" ht="14.25" customHeight="1">
      <c r="A168" s="1" t="s">
        <v>155</v>
      </c>
      <c r="B168" s="1" t="s">
        <v>590</v>
      </c>
      <c r="C168" s="11"/>
      <c r="D168" s="11"/>
      <c r="E168" s="3">
        <v>732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>
        <v>485</v>
      </c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4">
        <f t="shared" si="2"/>
        <v>1217</v>
      </c>
    </row>
    <row r="169" spans="1:79" ht="14.25" customHeight="1">
      <c r="A169" s="1" t="s">
        <v>156</v>
      </c>
      <c r="B169" s="1" t="s">
        <v>591</v>
      </c>
      <c r="C169" s="11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>
        <v>1037.05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4">
        <f t="shared" si="2"/>
        <v>1037.05</v>
      </c>
    </row>
    <row r="170" spans="1:79" ht="14.25" customHeight="1">
      <c r="A170" s="1" t="s">
        <v>157</v>
      </c>
      <c r="B170" s="1" t="s">
        <v>592</v>
      </c>
      <c r="C170" s="11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v>1087.09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4">
        <f t="shared" si="2"/>
        <v>1087.09</v>
      </c>
    </row>
    <row r="171" spans="1:79" ht="14.25" customHeight="1">
      <c r="A171" s="1" t="s">
        <v>158</v>
      </c>
      <c r="B171" s="1" t="s">
        <v>593</v>
      </c>
      <c r="C171" s="11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134.03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4">
        <f t="shared" si="2"/>
        <v>134.03</v>
      </c>
    </row>
    <row r="172" spans="1:79" ht="14.25" customHeight="1">
      <c r="A172" s="1" t="s">
        <v>159</v>
      </c>
      <c r="B172" s="1" t="s">
        <v>594</v>
      </c>
      <c r="C172" s="11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>
        <v>300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4">
        <f t="shared" si="2"/>
        <v>300</v>
      </c>
    </row>
    <row r="173" spans="1:79" ht="14.25" customHeight="1">
      <c r="A173" s="1" t="s">
        <v>160</v>
      </c>
      <c r="B173" s="1" t="s">
        <v>595</v>
      </c>
      <c r="C173" s="11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v>82.14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4">
        <f t="shared" si="2"/>
        <v>82.14</v>
      </c>
    </row>
    <row r="174" spans="1:79" ht="14.25" customHeight="1">
      <c r="A174" s="1" t="s">
        <v>161</v>
      </c>
      <c r="B174" s="1" t="s">
        <v>596</v>
      </c>
      <c r="C174" s="11"/>
      <c r="D174" s="11"/>
      <c r="E174" s="3">
        <v>267.08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4">
        <f t="shared" si="2"/>
        <v>267.08</v>
      </c>
    </row>
    <row r="175" spans="1:79" ht="14.25" customHeight="1">
      <c r="A175" s="1" t="s">
        <v>162</v>
      </c>
      <c r="B175" s="1" t="s">
        <v>597</v>
      </c>
      <c r="C175" s="11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>
        <v>988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4">
        <f t="shared" si="2"/>
        <v>988</v>
      </c>
    </row>
    <row r="176" spans="1:79" ht="14.25" customHeight="1">
      <c r="A176" s="1" t="s">
        <v>163</v>
      </c>
      <c r="B176" s="1" t="s">
        <v>598</v>
      </c>
      <c r="C176" s="11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>
        <v>1.5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4">
        <f t="shared" si="2"/>
        <v>1.5</v>
      </c>
    </row>
    <row r="177" spans="1:79" ht="14.25" customHeight="1">
      <c r="A177" s="1" t="s">
        <v>164</v>
      </c>
      <c r="B177" s="1" t="s">
        <v>599</v>
      </c>
      <c r="C177" s="11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>
        <v>234.21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4">
        <f t="shared" si="2"/>
        <v>234.21</v>
      </c>
    </row>
    <row r="178" spans="1:79" ht="14.25" customHeight="1">
      <c r="A178" s="1" t="s">
        <v>165</v>
      </c>
      <c r="B178" s="1" t="s">
        <v>600</v>
      </c>
      <c r="C178" s="11">
        <v>117283.89</v>
      </c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>
        <v>554.45</v>
      </c>
      <c r="O178" s="3">
        <v>198.39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4">
        <f t="shared" si="2"/>
        <v>118036.73</v>
      </c>
    </row>
    <row r="179" spans="1:79" ht="14.25" customHeight="1">
      <c r="A179" s="1" t="s">
        <v>166</v>
      </c>
      <c r="B179" s="1" t="s">
        <v>601</v>
      </c>
      <c r="C179" s="11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>
        <v>340</v>
      </c>
      <c r="BD179" s="3"/>
      <c r="BE179" s="3"/>
      <c r="BF179" s="3"/>
      <c r="BG179" s="3">
        <v>300</v>
      </c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4">
        <f t="shared" si="2"/>
        <v>640</v>
      </c>
    </row>
    <row r="180" spans="1:79" ht="14.25" customHeight="1">
      <c r="A180" s="1">
        <v>10164</v>
      </c>
      <c r="B180" s="1" t="s">
        <v>956</v>
      </c>
      <c r="C180" s="11">
        <v>82.52</v>
      </c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4"/>
    </row>
    <row r="181" spans="1:79" ht="14.25" customHeight="1">
      <c r="A181" s="1" t="s">
        <v>167</v>
      </c>
      <c r="B181" s="1" t="s">
        <v>602</v>
      </c>
      <c r="C181" s="11"/>
      <c r="D181" s="11">
        <v>8109.6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>
        <v>352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371.9</v>
      </c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4">
        <f t="shared" si="2"/>
        <v>8833.5</v>
      </c>
    </row>
    <row r="182" spans="1:79" ht="14.25" customHeight="1">
      <c r="A182" s="1" t="s">
        <v>168</v>
      </c>
      <c r="B182" s="1" t="s">
        <v>603</v>
      </c>
      <c r="C182" s="11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>
        <v>37.22</v>
      </c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4">
        <f t="shared" si="2"/>
        <v>37.22</v>
      </c>
    </row>
    <row r="183" spans="1:79" ht="14.25" customHeight="1">
      <c r="A183" s="1" t="s">
        <v>169</v>
      </c>
      <c r="B183" s="1" t="s">
        <v>604</v>
      </c>
      <c r="C183" s="11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2373.1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4">
        <f t="shared" si="2"/>
        <v>2373.1</v>
      </c>
    </row>
    <row r="184" spans="1:79" ht="14.25" customHeight="1">
      <c r="A184" s="1" t="s">
        <v>170</v>
      </c>
      <c r="B184" s="1" t="s">
        <v>605</v>
      </c>
      <c r="C184" s="11">
        <v>12</v>
      </c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>
        <v>89.04</v>
      </c>
      <c r="P184" s="3"/>
      <c r="Q184" s="3"/>
      <c r="R184" s="3"/>
      <c r="S184" s="3"/>
      <c r="T184" s="3"/>
      <c r="U184" s="3"/>
      <c r="V184" s="3">
        <v>5116.29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>
        <v>600</v>
      </c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4">
        <f t="shared" si="2"/>
        <v>5817.33</v>
      </c>
    </row>
    <row r="185" spans="1:79" ht="14.25" customHeight="1">
      <c r="A185" s="1" t="s">
        <v>171</v>
      </c>
      <c r="B185" s="1" t="s">
        <v>606</v>
      </c>
      <c r="C185" s="11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>
        <v>300</v>
      </c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4">
        <f t="shared" si="2"/>
        <v>300</v>
      </c>
    </row>
    <row r="186" spans="1:79" ht="14.25" customHeight="1">
      <c r="A186" s="1" t="s">
        <v>172</v>
      </c>
      <c r="B186" s="1" t="s">
        <v>607</v>
      </c>
      <c r="C186" s="11"/>
      <c r="D186" s="11"/>
      <c r="E186" s="3"/>
      <c r="F186" s="3"/>
      <c r="G186" s="3"/>
      <c r="H186" s="3"/>
      <c r="I186" s="3"/>
      <c r="J186" s="3"/>
      <c r="K186" s="3"/>
      <c r="L186" s="3"/>
      <c r="M186" s="3">
        <v>61.75</v>
      </c>
      <c r="N186" s="3"/>
      <c r="O186" s="3">
        <v>68.94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4">
        <f t="shared" si="2"/>
        <v>130.69</v>
      </c>
    </row>
    <row r="187" spans="1:79" ht="14.25" customHeight="1">
      <c r="A187" s="1" t="s">
        <v>173</v>
      </c>
      <c r="B187" s="1" t="s">
        <v>608</v>
      </c>
      <c r="C187" s="11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>
        <v>96.6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4">
        <f t="shared" si="2"/>
        <v>96.6</v>
      </c>
    </row>
    <row r="188" spans="1:79" ht="14.25" customHeight="1">
      <c r="A188" s="1" t="s">
        <v>174</v>
      </c>
      <c r="B188" s="1" t="s">
        <v>609</v>
      </c>
      <c r="C188" s="11"/>
      <c r="D188" s="11"/>
      <c r="E188" s="3">
        <v>41.61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4">
        <f t="shared" si="2"/>
        <v>41.61</v>
      </c>
    </row>
    <row r="189" spans="1:79" ht="14.25" customHeight="1">
      <c r="A189" s="1" t="s">
        <v>175</v>
      </c>
      <c r="B189" s="1" t="s">
        <v>610</v>
      </c>
      <c r="C189" s="11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>
        <v>36.56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4">
        <f t="shared" si="2"/>
        <v>36.56</v>
      </c>
    </row>
    <row r="190" spans="1:79" ht="14.25" customHeight="1">
      <c r="A190" s="1" t="s">
        <v>176</v>
      </c>
      <c r="B190" s="1" t="s">
        <v>611</v>
      </c>
      <c r="C190" s="11"/>
      <c r="D190" s="11"/>
      <c r="E190" s="3">
        <v>97.6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4">
        <f t="shared" si="2"/>
        <v>97.6</v>
      </c>
    </row>
    <row r="191" spans="1:79" ht="14.25" customHeight="1">
      <c r="A191" s="1" t="s">
        <v>177</v>
      </c>
      <c r="B191" s="1" t="s">
        <v>612</v>
      </c>
      <c r="C191" s="11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>
        <v>24779.63</v>
      </c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4">
        <f t="shared" si="2"/>
        <v>24779.63</v>
      </c>
    </row>
    <row r="192" spans="1:79" ht="14.25" customHeight="1">
      <c r="A192" s="1" t="s">
        <v>178</v>
      </c>
      <c r="B192" s="1" t="s">
        <v>613</v>
      </c>
      <c r="C192" s="11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>
        <v>32801.81</v>
      </c>
      <c r="AC192" s="3"/>
      <c r="AD192" s="3"/>
      <c r="AE192" s="3">
        <v>3466.04</v>
      </c>
      <c r="AF192" s="3"/>
      <c r="AG192" s="3"/>
      <c r="AH192" s="3"/>
      <c r="AI192" s="3"/>
      <c r="AJ192" s="3"/>
      <c r="AK192" s="3"/>
      <c r="AL192" s="3"/>
      <c r="AM192" s="3"/>
      <c r="AN192" s="3">
        <v>1588.84</v>
      </c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4">
        <f t="shared" si="2"/>
        <v>37856.689999999995</v>
      </c>
    </row>
    <row r="193" spans="1:79" ht="14.25" customHeight="1">
      <c r="A193" s="1" t="s">
        <v>179</v>
      </c>
      <c r="B193" s="1" t="s">
        <v>614</v>
      </c>
      <c r="C193" s="11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>
        <v>550.8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4">
        <f t="shared" si="2"/>
        <v>550.8</v>
      </c>
    </row>
    <row r="194" spans="1:79" ht="14.25" customHeight="1">
      <c r="A194" s="1" t="s">
        <v>180</v>
      </c>
      <c r="B194" s="1" t="s">
        <v>615</v>
      </c>
      <c r="C194" s="11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>
        <v>4900</v>
      </c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4">
        <f t="shared" si="2"/>
        <v>4900</v>
      </c>
    </row>
    <row r="195" spans="1:79" ht="14.25" customHeight="1">
      <c r="A195" s="1" t="s">
        <v>181</v>
      </c>
      <c r="B195" s="1" t="s">
        <v>616</v>
      </c>
      <c r="C195" s="11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>
        <v>41.58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4">
        <f t="shared" si="2"/>
        <v>41.58</v>
      </c>
    </row>
    <row r="196" spans="1:79" ht="14.25" customHeight="1">
      <c r="A196" s="1">
        <v>12149</v>
      </c>
      <c r="B196" s="1" t="s">
        <v>957</v>
      </c>
      <c r="C196" s="11">
        <v>5737.81</v>
      </c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4"/>
    </row>
    <row r="197" spans="1:79" ht="14.25" customHeight="1">
      <c r="A197" s="1" t="s">
        <v>182</v>
      </c>
      <c r="B197" s="1" t="s">
        <v>617</v>
      </c>
      <c r="C197" s="11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>
        <v>95</v>
      </c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4">
        <f t="shared" si="2"/>
        <v>95</v>
      </c>
    </row>
    <row r="198" spans="1:79" ht="14.25" customHeight="1">
      <c r="A198" s="1" t="s">
        <v>183</v>
      </c>
      <c r="B198" s="1" t="s">
        <v>618</v>
      </c>
      <c r="C198" s="11">
        <v>5.97</v>
      </c>
      <c r="D198" s="11"/>
      <c r="E198" s="3"/>
      <c r="F198" s="3"/>
      <c r="G198" s="3"/>
      <c r="H198" s="3"/>
      <c r="I198" s="3"/>
      <c r="J198" s="3"/>
      <c r="K198" s="3"/>
      <c r="L198" s="3"/>
      <c r="M198" s="3">
        <v>3956.67</v>
      </c>
      <c r="N198" s="3">
        <v>2976.07</v>
      </c>
      <c r="O198" s="3">
        <v>5047.97</v>
      </c>
      <c r="P198" s="3"/>
      <c r="Q198" s="3"/>
      <c r="R198" s="3"/>
      <c r="S198" s="3"/>
      <c r="T198" s="3"/>
      <c r="U198" s="3"/>
      <c r="V198" s="3"/>
      <c r="W198" s="3">
        <v>117.56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4">
        <f t="shared" si="2"/>
        <v>12104.24</v>
      </c>
    </row>
    <row r="199" spans="1:79" ht="14.25" customHeight="1">
      <c r="A199" s="1" t="s">
        <v>184</v>
      </c>
      <c r="B199" s="1" t="s">
        <v>619</v>
      </c>
      <c r="C199" s="11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>
        <v>177.43</v>
      </c>
      <c r="BK199" s="3">
        <v>14850.93</v>
      </c>
      <c r="BL199" s="3"/>
      <c r="BM199" s="3"/>
      <c r="BN199" s="3"/>
      <c r="BO199" s="3"/>
      <c r="BP199" s="3"/>
      <c r="BQ199" s="3"/>
      <c r="BR199" s="3"/>
      <c r="BS199" s="3"/>
      <c r="BT199" s="3">
        <v>811.05</v>
      </c>
      <c r="BU199" s="3"/>
      <c r="BV199" s="3"/>
      <c r="BW199" s="3"/>
      <c r="BX199" s="3"/>
      <c r="BY199" s="3"/>
      <c r="BZ199" s="3"/>
      <c r="CA199" s="4">
        <f t="shared" si="2"/>
        <v>15839.41</v>
      </c>
    </row>
    <row r="200" spans="1:79" ht="14.25" customHeight="1">
      <c r="A200" s="1" t="s">
        <v>185</v>
      </c>
      <c r="B200" s="1" t="s">
        <v>620</v>
      </c>
      <c r="C200" s="11"/>
      <c r="D200" s="11"/>
      <c r="E200" s="3">
        <v>1188.67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4">
        <f t="shared" si="2"/>
        <v>1188.67</v>
      </c>
    </row>
    <row r="201" spans="1:79" ht="14.25" customHeight="1">
      <c r="A201" s="1" t="s">
        <v>186</v>
      </c>
      <c r="B201" s="1" t="s">
        <v>621</v>
      </c>
      <c r="C201" s="11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>
        <v>12.46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4">
        <f t="shared" si="2"/>
        <v>12.46</v>
      </c>
    </row>
    <row r="202" spans="1:79" ht="14.25" customHeight="1">
      <c r="A202" s="1" t="s">
        <v>187</v>
      </c>
      <c r="B202" s="1" t="s">
        <v>622</v>
      </c>
      <c r="C202" s="11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>
        <v>189.2</v>
      </c>
      <c r="BU202" s="3"/>
      <c r="BV202" s="3"/>
      <c r="BW202" s="3"/>
      <c r="BX202" s="3"/>
      <c r="BY202" s="3"/>
      <c r="BZ202" s="3"/>
      <c r="CA202" s="4">
        <f t="shared" si="2"/>
        <v>189.2</v>
      </c>
    </row>
    <row r="203" spans="1:79" ht="14.25" customHeight="1">
      <c r="A203" s="1" t="s">
        <v>188</v>
      </c>
      <c r="B203" s="1" t="s">
        <v>623</v>
      </c>
      <c r="C203" s="11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>
        <v>10787</v>
      </c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4">
        <f t="shared" si="2"/>
        <v>10787</v>
      </c>
    </row>
    <row r="204" spans="1:79" ht="14.25" customHeight="1">
      <c r="A204" s="1" t="s">
        <v>189</v>
      </c>
      <c r="B204" s="1" t="s">
        <v>624</v>
      </c>
      <c r="C204" s="11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39735.96</v>
      </c>
      <c r="AH204" s="3"/>
      <c r="AI204" s="3">
        <v>0</v>
      </c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>
        <v>5442.97</v>
      </c>
      <c r="BS204" s="3"/>
      <c r="BT204" s="3"/>
      <c r="BU204" s="3"/>
      <c r="BV204" s="3"/>
      <c r="BW204" s="3"/>
      <c r="BX204" s="3"/>
      <c r="BY204" s="3"/>
      <c r="BZ204" s="3"/>
      <c r="CA204" s="4">
        <f t="shared" si="2"/>
        <v>45178.93</v>
      </c>
    </row>
    <row r="205" spans="1:79" ht="14.25" customHeight="1">
      <c r="A205" s="1">
        <v>12787</v>
      </c>
      <c r="B205" s="1" t="s">
        <v>968</v>
      </c>
      <c r="C205" s="11"/>
      <c r="D205" s="11">
        <v>490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4"/>
    </row>
    <row r="206" spans="1:79" ht="14.25" customHeight="1">
      <c r="A206" s="1" t="s">
        <v>190</v>
      </c>
      <c r="B206" s="1" t="s">
        <v>625</v>
      </c>
      <c r="C206" s="11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>
        <v>26.34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4">
        <f t="shared" si="2"/>
        <v>26.34</v>
      </c>
    </row>
    <row r="207" spans="1:79" ht="14.25" customHeight="1">
      <c r="A207" s="1" t="s">
        <v>191</v>
      </c>
      <c r="B207" s="1" t="s">
        <v>626</v>
      </c>
      <c r="C207" s="11"/>
      <c r="D207" s="11"/>
      <c r="E207" s="3">
        <v>22210.27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4">
        <f t="shared" si="2"/>
        <v>22210.27</v>
      </c>
    </row>
    <row r="208" spans="1:79" ht="14.25" customHeight="1">
      <c r="A208" s="1" t="s">
        <v>192</v>
      </c>
      <c r="B208" s="1" t="s">
        <v>627</v>
      </c>
      <c r="C208" s="11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>
        <v>11148.47</v>
      </c>
      <c r="AK208" s="3"/>
      <c r="AL208" s="3"/>
      <c r="AM208" s="3">
        <v>263.9</v>
      </c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4">
        <f aca="true" t="shared" si="3" ref="CA208:CA275">SUM(B208:BZ208)</f>
        <v>11412.369999999999</v>
      </c>
    </row>
    <row r="209" spans="1:79" ht="14.25" customHeight="1">
      <c r="A209" s="1" t="s">
        <v>193</v>
      </c>
      <c r="B209" s="1" t="s">
        <v>628</v>
      </c>
      <c r="C209" s="11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>
        <v>405.9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4">
        <f t="shared" si="3"/>
        <v>405.9</v>
      </c>
    </row>
    <row r="210" spans="1:79" ht="14.25" customHeight="1">
      <c r="A210" s="1" t="s">
        <v>194</v>
      </c>
      <c r="B210" s="1" t="s">
        <v>629</v>
      </c>
      <c r="C210" s="11"/>
      <c r="D210" s="11">
        <v>7050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450</v>
      </c>
      <c r="AH210" s="3"/>
      <c r="AI210" s="3"/>
      <c r="AJ210" s="3"/>
      <c r="AK210" s="3">
        <v>9049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4">
        <f t="shared" si="3"/>
        <v>16549</v>
      </c>
    </row>
    <row r="211" spans="1:79" ht="14.25" customHeight="1">
      <c r="A211" s="1" t="s">
        <v>195</v>
      </c>
      <c r="B211" s="1" t="s">
        <v>630</v>
      </c>
      <c r="C211" s="11"/>
      <c r="D211" s="11"/>
      <c r="E211" s="3">
        <v>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>
        <v>71.76</v>
      </c>
      <c r="AJ211" s="3"/>
      <c r="AK211" s="3"/>
      <c r="AL211" s="3"/>
      <c r="AM211" s="3"/>
      <c r="AN211" s="3"/>
      <c r="AO211" s="3">
        <v>57</v>
      </c>
      <c r="AP211" s="3"/>
      <c r="AQ211" s="3"/>
      <c r="AR211" s="3"/>
      <c r="AS211" s="3"/>
      <c r="AT211" s="3"/>
      <c r="AU211" s="3">
        <v>8075.03</v>
      </c>
      <c r="AV211" s="3">
        <v>6316.64</v>
      </c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4">
        <f t="shared" si="3"/>
        <v>14520.43</v>
      </c>
    </row>
    <row r="212" spans="1:79" ht="14.25" customHeight="1">
      <c r="A212" s="1" t="s">
        <v>196</v>
      </c>
      <c r="B212" s="1" t="s">
        <v>631</v>
      </c>
      <c r="C212" s="11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>
        <v>1957</v>
      </c>
      <c r="AB212" s="3">
        <v>2854.25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4">
        <f t="shared" si="3"/>
        <v>4811.25</v>
      </c>
    </row>
    <row r="213" spans="1:79" ht="14.25" customHeight="1">
      <c r="A213" s="1" t="s">
        <v>197</v>
      </c>
      <c r="B213" s="1" t="s">
        <v>632</v>
      </c>
      <c r="C213" s="11"/>
      <c r="D213" s="11"/>
      <c r="E213" s="3"/>
      <c r="F213" s="3"/>
      <c r="G213" s="3"/>
      <c r="H213" s="3"/>
      <c r="I213" s="3"/>
      <c r="J213" s="3"/>
      <c r="K213" s="3">
        <v>2190.04</v>
      </c>
      <c r="L213" s="3"/>
      <c r="M213" s="3">
        <v>48.85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4">
        <f t="shared" si="3"/>
        <v>2238.89</v>
      </c>
    </row>
    <row r="214" spans="1:79" ht="14.25" customHeight="1">
      <c r="A214" s="1" t="s">
        <v>198</v>
      </c>
      <c r="B214" s="1" t="s">
        <v>633</v>
      </c>
      <c r="C214" s="11"/>
      <c r="D214" s="11"/>
      <c r="E214" s="3"/>
      <c r="F214" s="3"/>
      <c r="G214" s="3"/>
      <c r="H214" s="3"/>
      <c r="I214" s="3"/>
      <c r="J214" s="3"/>
      <c r="K214" s="3">
        <v>33.28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>
        <v>68.12</v>
      </c>
      <c r="BY214" s="3"/>
      <c r="BZ214" s="3"/>
      <c r="CA214" s="4">
        <f t="shared" si="3"/>
        <v>101.4</v>
      </c>
    </row>
    <row r="215" spans="1:79" ht="14.25" customHeight="1">
      <c r="A215" s="1" t="s">
        <v>199</v>
      </c>
      <c r="B215" s="1" t="s">
        <v>634</v>
      </c>
      <c r="C215" s="11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>
        <v>17442.04</v>
      </c>
      <c r="U215" s="3">
        <v>665.14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4">
        <f t="shared" si="3"/>
        <v>18107.18</v>
      </c>
    </row>
    <row r="216" spans="1:79" ht="14.25" customHeight="1">
      <c r="A216" s="1" t="s">
        <v>200</v>
      </c>
      <c r="B216" s="1" t="s">
        <v>635</v>
      </c>
      <c r="C216" s="11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>
        <v>135.2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>
        <v>146.4</v>
      </c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4">
        <f t="shared" si="3"/>
        <v>281.6</v>
      </c>
    </row>
    <row r="217" spans="1:79" ht="14.25" customHeight="1">
      <c r="A217" s="1" t="s">
        <v>201</v>
      </c>
      <c r="B217" s="1" t="s">
        <v>636</v>
      </c>
      <c r="C217" s="11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>
        <v>40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4">
        <f t="shared" si="3"/>
        <v>40</v>
      </c>
    </row>
    <row r="218" spans="1:79" ht="14.25" customHeight="1">
      <c r="A218" s="1" t="s">
        <v>202</v>
      </c>
      <c r="B218" s="1" t="s">
        <v>637</v>
      </c>
      <c r="C218" s="11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>
        <v>175</v>
      </c>
      <c r="BD218" s="3"/>
      <c r="BE218" s="3">
        <v>7292.32</v>
      </c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4">
        <f t="shared" si="3"/>
        <v>7467.32</v>
      </c>
    </row>
    <row r="219" spans="1:79" ht="14.25" customHeight="1">
      <c r="A219" s="1" t="s">
        <v>203</v>
      </c>
      <c r="B219" s="1" t="s">
        <v>638</v>
      </c>
      <c r="C219" s="11"/>
      <c r="D219" s="11"/>
      <c r="E219" s="3">
        <v>1615.31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160.96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>
        <v>781.99</v>
      </c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4">
        <f t="shared" si="3"/>
        <v>2558.26</v>
      </c>
    </row>
    <row r="220" spans="1:79" ht="14.25" customHeight="1">
      <c r="A220" s="1" t="s">
        <v>204</v>
      </c>
      <c r="B220" s="1" t="s">
        <v>639</v>
      </c>
      <c r="C220" s="11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>
        <v>687.12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4">
        <f t="shared" si="3"/>
        <v>687.12</v>
      </c>
    </row>
    <row r="221" spans="1:79" ht="14.25" customHeight="1">
      <c r="A221" s="1" t="s">
        <v>205</v>
      </c>
      <c r="B221" s="1" t="s">
        <v>640</v>
      </c>
      <c r="C221" s="11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>
        <v>3304.28</v>
      </c>
      <c r="BU221" s="3"/>
      <c r="BV221" s="3"/>
      <c r="BW221" s="3"/>
      <c r="BX221" s="3"/>
      <c r="BY221" s="3"/>
      <c r="BZ221" s="3"/>
      <c r="CA221" s="4">
        <f t="shared" si="3"/>
        <v>3304.28</v>
      </c>
    </row>
    <row r="222" spans="1:79" ht="14.25" customHeight="1">
      <c r="A222" s="1" t="s">
        <v>206</v>
      </c>
      <c r="B222" s="1" t="s">
        <v>641</v>
      </c>
      <c r="C222" s="11"/>
      <c r="D222" s="11"/>
      <c r="E222" s="3">
        <v>979.29</v>
      </c>
      <c r="F222" s="3"/>
      <c r="G222" s="3"/>
      <c r="H222" s="3"/>
      <c r="I222" s="3"/>
      <c r="J222" s="3"/>
      <c r="K222" s="3"/>
      <c r="L222" s="3"/>
      <c r="M222" s="3"/>
      <c r="N222" s="3"/>
      <c r="O222" s="3">
        <v>115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>
        <v>73</v>
      </c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4">
        <f t="shared" si="3"/>
        <v>1167.29</v>
      </c>
    </row>
    <row r="223" spans="1:79" ht="14.25" customHeight="1">
      <c r="A223" s="1" t="s">
        <v>207</v>
      </c>
      <c r="B223" s="1" t="s">
        <v>642</v>
      </c>
      <c r="C223" s="11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>
        <v>720.48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4">
        <f t="shared" si="3"/>
        <v>720.48</v>
      </c>
    </row>
    <row r="224" spans="1:79" ht="14.25" customHeight="1">
      <c r="A224" s="1" t="s">
        <v>208</v>
      </c>
      <c r="B224" s="1" t="s">
        <v>643</v>
      </c>
      <c r="C224" s="11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>
        <v>214.86</v>
      </c>
      <c r="AG224" s="3"/>
      <c r="AH224" s="3"/>
      <c r="AI224" s="3"/>
      <c r="AJ224" s="3">
        <v>2022.3899999999999</v>
      </c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4">
        <f t="shared" si="3"/>
        <v>2237.25</v>
      </c>
    </row>
    <row r="225" spans="1:79" ht="14.25" customHeight="1">
      <c r="A225" s="1" t="s">
        <v>209</v>
      </c>
      <c r="B225" s="1" t="s">
        <v>644</v>
      </c>
      <c r="C225" s="11">
        <v>7805</v>
      </c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>
        <v>92.5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4">
        <f t="shared" si="3"/>
        <v>7897.5</v>
      </c>
    </row>
    <row r="226" spans="1:79" ht="14.25" customHeight="1">
      <c r="A226" s="1" t="s">
        <v>210</v>
      </c>
      <c r="B226" s="1" t="s">
        <v>645</v>
      </c>
      <c r="C226" s="11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>
        <v>581.4000000000001</v>
      </c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4">
        <f t="shared" si="3"/>
        <v>581.4000000000001</v>
      </c>
    </row>
    <row r="227" spans="1:79" ht="14.25" customHeight="1">
      <c r="A227" s="1" t="s">
        <v>211</v>
      </c>
      <c r="B227" s="1" t="s">
        <v>646</v>
      </c>
      <c r="C227" s="11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>
        <v>4000</v>
      </c>
      <c r="BW227" s="3"/>
      <c r="BX227" s="3"/>
      <c r="BY227" s="3"/>
      <c r="BZ227" s="3"/>
      <c r="CA227" s="4">
        <f t="shared" si="3"/>
        <v>4000</v>
      </c>
    </row>
    <row r="228" spans="1:79" ht="14.25" customHeight="1">
      <c r="A228" s="1" t="s">
        <v>212</v>
      </c>
      <c r="B228" s="1" t="s">
        <v>647</v>
      </c>
      <c r="C228" s="11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>
        <v>984</v>
      </c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4">
        <f t="shared" si="3"/>
        <v>984</v>
      </c>
    </row>
    <row r="229" spans="1:79" ht="14.25" customHeight="1">
      <c r="A229" s="1" t="s">
        <v>213</v>
      </c>
      <c r="B229" s="1" t="s">
        <v>648</v>
      </c>
      <c r="C229" s="11"/>
      <c r="D229" s="11"/>
      <c r="E229" s="3">
        <v>56.24</v>
      </c>
      <c r="F229" s="3"/>
      <c r="G229" s="3"/>
      <c r="H229" s="3"/>
      <c r="I229" s="3"/>
      <c r="J229" s="3"/>
      <c r="K229" s="3">
        <v>127.17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4">
        <f t="shared" si="3"/>
        <v>183.41</v>
      </c>
    </row>
    <row r="230" spans="1:79" ht="14.25" customHeight="1">
      <c r="A230" s="1" t="s">
        <v>214</v>
      </c>
      <c r="B230" s="1" t="s">
        <v>649</v>
      </c>
      <c r="C230" s="11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>
        <v>7.51</v>
      </c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4">
        <f t="shared" si="3"/>
        <v>7.51</v>
      </c>
    </row>
    <row r="231" spans="1:79" ht="14.25" customHeight="1">
      <c r="A231" s="1" t="s">
        <v>215</v>
      </c>
      <c r="B231" s="1" t="s">
        <v>650</v>
      </c>
      <c r="C231" s="11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>
        <v>614.26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4">
        <f t="shared" si="3"/>
        <v>614.26</v>
      </c>
    </row>
    <row r="232" spans="1:79" ht="14.25" customHeight="1">
      <c r="A232" s="1" t="s">
        <v>216</v>
      </c>
      <c r="B232" s="1" t="s">
        <v>651</v>
      </c>
      <c r="C232" s="11"/>
      <c r="D232" s="11"/>
      <c r="E232" s="3">
        <v>600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4">
        <f t="shared" si="3"/>
        <v>600</v>
      </c>
    </row>
    <row r="233" spans="1:79" ht="14.25" customHeight="1">
      <c r="A233" s="1" t="s">
        <v>217</v>
      </c>
      <c r="B233" s="1" t="s">
        <v>652</v>
      </c>
      <c r="C233" s="11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>
        <v>163.66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4">
        <f t="shared" si="3"/>
        <v>163.66</v>
      </c>
    </row>
    <row r="234" spans="1:79" ht="14.25" customHeight="1">
      <c r="A234" s="1" t="s">
        <v>218</v>
      </c>
      <c r="B234" s="1" t="s">
        <v>653</v>
      </c>
      <c r="C234" s="11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>
        <v>715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4">
        <f t="shared" si="3"/>
        <v>715</v>
      </c>
    </row>
    <row r="235" spans="1:79" ht="14.25" customHeight="1">
      <c r="A235" s="1" t="s">
        <v>219</v>
      </c>
      <c r="B235" s="1" t="s">
        <v>654</v>
      </c>
      <c r="C235" s="11">
        <v>12527.17</v>
      </c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>
        <v>0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4">
        <f t="shared" si="3"/>
        <v>12527.17</v>
      </c>
    </row>
    <row r="236" spans="1:79" ht="14.25" customHeight="1">
      <c r="A236" s="1" t="s">
        <v>220</v>
      </c>
      <c r="B236" s="1" t="s">
        <v>655</v>
      </c>
      <c r="C236" s="11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>
        <v>17.22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4">
        <f t="shared" si="3"/>
        <v>17.22</v>
      </c>
    </row>
    <row r="237" spans="1:79" ht="14.25" customHeight="1">
      <c r="A237" s="1" t="s">
        <v>221</v>
      </c>
      <c r="B237" s="1" t="s">
        <v>656</v>
      </c>
      <c r="C237" s="11"/>
      <c r="D237" s="11">
        <v>135.22</v>
      </c>
      <c r="E237" s="3"/>
      <c r="F237" s="3"/>
      <c r="G237" s="3"/>
      <c r="H237" s="3"/>
      <c r="I237" s="3"/>
      <c r="J237" s="3"/>
      <c r="K237" s="3">
        <v>145.92</v>
      </c>
      <c r="L237" s="3"/>
      <c r="M237" s="3">
        <v>15.700000000000001</v>
      </c>
      <c r="N237" s="3">
        <v>25.3</v>
      </c>
      <c r="O237" s="3">
        <v>2380.02</v>
      </c>
      <c r="P237" s="3"/>
      <c r="Q237" s="3"/>
      <c r="R237" s="3"/>
      <c r="S237" s="3"/>
      <c r="T237" s="3"/>
      <c r="U237" s="3"/>
      <c r="V237" s="3"/>
      <c r="W237" s="3">
        <v>37.69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>
        <v>203.02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4">
        <f t="shared" si="3"/>
        <v>2942.87</v>
      </c>
    </row>
    <row r="238" spans="1:79" ht="14.25" customHeight="1">
      <c r="A238" s="1" t="s">
        <v>222</v>
      </c>
      <c r="B238" s="1" t="s">
        <v>657</v>
      </c>
      <c r="C238" s="11"/>
      <c r="D238" s="11">
        <v>74.54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>
        <v>5.07</v>
      </c>
      <c r="P238" s="3"/>
      <c r="Q238" s="3"/>
      <c r="R238" s="3"/>
      <c r="S238" s="3"/>
      <c r="T238" s="3"/>
      <c r="U238" s="3"/>
      <c r="V238" s="3"/>
      <c r="W238" s="3"/>
      <c r="X238" s="3">
        <v>2766.67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4">
        <f t="shared" si="3"/>
        <v>2846.28</v>
      </c>
    </row>
    <row r="239" spans="1:79" ht="14.25" customHeight="1">
      <c r="A239" s="1" t="s">
        <v>223</v>
      </c>
      <c r="B239" s="1" t="s">
        <v>658</v>
      </c>
      <c r="C239" s="11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>
        <v>15.1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4">
        <f t="shared" si="3"/>
        <v>15.1</v>
      </c>
    </row>
    <row r="240" spans="1:79" ht="14.25" customHeight="1">
      <c r="A240" s="1" t="s">
        <v>224</v>
      </c>
      <c r="B240" s="1" t="s">
        <v>659</v>
      </c>
      <c r="C240" s="11"/>
      <c r="D240" s="11">
        <v>3251.05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>
        <v>93.55</v>
      </c>
      <c r="P240" s="3"/>
      <c r="Q240" s="3"/>
      <c r="R240" s="3"/>
      <c r="S240" s="3"/>
      <c r="T240" s="3">
        <v>23.26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4">
        <f t="shared" si="3"/>
        <v>3367.8600000000006</v>
      </c>
    </row>
    <row r="241" spans="1:79" ht="14.25" customHeight="1">
      <c r="A241" s="1" t="s">
        <v>225</v>
      </c>
      <c r="B241" s="1" t="s">
        <v>660</v>
      </c>
      <c r="C241" s="11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>
        <v>533.8</v>
      </c>
      <c r="P241" s="3"/>
      <c r="Q241" s="3"/>
      <c r="R241" s="3"/>
      <c r="S241" s="3"/>
      <c r="T241" s="3">
        <v>32.8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4">
        <f t="shared" si="3"/>
        <v>566.5999999999999</v>
      </c>
    </row>
    <row r="242" spans="1:79" ht="14.25" customHeight="1">
      <c r="A242" s="1" t="s">
        <v>226</v>
      </c>
      <c r="B242" s="1" t="s">
        <v>661</v>
      </c>
      <c r="C242" s="11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>
        <v>270</v>
      </c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4">
        <f t="shared" si="3"/>
        <v>270</v>
      </c>
    </row>
    <row r="243" spans="1:79" ht="14.25" customHeight="1">
      <c r="A243" s="1" t="s">
        <v>227</v>
      </c>
      <c r="B243" s="1" t="s">
        <v>662</v>
      </c>
      <c r="C243" s="11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>
        <v>72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4">
        <f t="shared" si="3"/>
        <v>72</v>
      </c>
    </row>
    <row r="244" spans="1:79" ht="14.25" customHeight="1">
      <c r="A244" s="1" t="s">
        <v>228</v>
      </c>
      <c r="B244" s="1" t="s">
        <v>663</v>
      </c>
      <c r="C244" s="11"/>
      <c r="D244" s="11">
        <v>2693.92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>
        <v>232.25</v>
      </c>
      <c r="P244" s="3"/>
      <c r="Q244" s="3"/>
      <c r="R244" s="3"/>
      <c r="S244" s="3"/>
      <c r="T244" s="3">
        <v>405.98</v>
      </c>
      <c r="U244" s="3"/>
      <c r="V244" s="3"/>
      <c r="W244" s="3">
        <v>1122.28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4">
        <f t="shared" si="3"/>
        <v>4454.43</v>
      </c>
    </row>
    <row r="245" spans="1:79" ht="14.25" customHeight="1">
      <c r="A245" s="1" t="s">
        <v>229</v>
      </c>
      <c r="B245" s="1" t="s">
        <v>664</v>
      </c>
      <c r="C245" s="11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>
        <v>1226.79</v>
      </c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>
        <v>5760.37</v>
      </c>
      <c r="BT245" s="3"/>
      <c r="BU245" s="3"/>
      <c r="BV245" s="3"/>
      <c r="BW245" s="3"/>
      <c r="BX245" s="3"/>
      <c r="BY245" s="3"/>
      <c r="BZ245" s="3"/>
      <c r="CA245" s="4">
        <f t="shared" si="3"/>
        <v>6987.16</v>
      </c>
    </row>
    <row r="246" spans="1:79" ht="14.25" customHeight="1">
      <c r="A246" s="1">
        <v>14424</v>
      </c>
      <c r="B246" s="1" t="s">
        <v>961</v>
      </c>
      <c r="C246" s="11">
        <v>2090.3</v>
      </c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4"/>
    </row>
    <row r="247" spans="1:79" ht="14.25" customHeight="1">
      <c r="A247" s="1" t="s">
        <v>230</v>
      </c>
      <c r="B247" s="1" t="s">
        <v>665</v>
      </c>
      <c r="C247" s="11"/>
      <c r="D247" s="11"/>
      <c r="E247" s="3">
        <v>619.65</v>
      </c>
      <c r="F247" s="3"/>
      <c r="G247" s="3"/>
      <c r="H247" s="3"/>
      <c r="I247" s="3"/>
      <c r="J247" s="3"/>
      <c r="K247" s="3">
        <v>874.0899999999999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4">
        <f t="shared" si="3"/>
        <v>1493.7399999999998</v>
      </c>
    </row>
    <row r="248" spans="1:79" ht="14.25" customHeight="1">
      <c r="A248" s="1" t="s">
        <v>231</v>
      </c>
      <c r="B248" s="1" t="s">
        <v>666</v>
      </c>
      <c r="C248" s="11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>
        <v>80.2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4">
        <f t="shared" si="3"/>
        <v>80.2</v>
      </c>
    </row>
    <row r="249" spans="1:79" ht="14.25" customHeight="1">
      <c r="A249" s="1" t="s">
        <v>232</v>
      </c>
      <c r="B249" s="1" t="s">
        <v>667</v>
      </c>
      <c r="C249" s="11"/>
      <c r="D249" s="11"/>
      <c r="E249" s="3"/>
      <c r="F249" s="3"/>
      <c r="G249" s="3"/>
      <c r="H249" s="3"/>
      <c r="I249" s="3"/>
      <c r="J249" s="3"/>
      <c r="K249" s="3"/>
      <c r="L249" s="3">
        <v>29.84</v>
      </c>
      <c r="M249" s="3"/>
      <c r="N249" s="3"/>
      <c r="O249" s="3">
        <v>32.57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4">
        <f t="shared" si="3"/>
        <v>62.41</v>
      </c>
    </row>
    <row r="250" spans="1:79" ht="14.25" customHeight="1">
      <c r="A250" s="1" t="s">
        <v>233</v>
      </c>
      <c r="B250" s="1" t="s">
        <v>668</v>
      </c>
      <c r="C250" s="11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>
        <v>741</v>
      </c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4">
        <f t="shared" si="3"/>
        <v>741</v>
      </c>
    </row>
    <row r="251" spans="1:79" ht="14.25" customHeight="1">
      <c r="A251" s="1" t="s">
        <v>234</v>
      </c>
      <c r="B251" s="1" t="s">
        <v>669</v>
      </c>
      <c r="C251" s="11"/>
      <c r="D251" s="11">
        <v>234.76</v>
      </c>
      <c r="E251" s="3"/>
      <c r="F251" s="3"/>
      <c r="G251" s="3"/>
      <c r="H251" s="3"/>
      <c r="I251" s="3"/>
      <c r="J251" s="3"/>
      <c r="K251" s="3"/>
      <c r="L251" s="3"/>
      <c r="M251" s="3">
        <v>12.72</v>
      </c>
      <c r="N251" s="3"/>
      <c r="O251" s="3">
        <v>1434.1200000000001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>
        <v>18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4">
        <f t="shared" si="3"/>
        <v>1699.6000000000001</v>
      </c>
    </row>
    <row r="252" spans="1:79" ht="14.25" customHeight="1">
      <c r="A252" s="1">
        <v>14604</v>
      </c>
      <c r="B252" s="1" t="s">
        <v>969</v>
      </c>
      <c r="C252" s="11"/>
      <c r="D252" s="11">
        <v>3261.5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4"/>
    </row>
    <row r="253" spans="1:79" ht="14.25" customHeight="1">
      <c r="A253" s="1" t="s">
        <v>235</v>
      </c>
      <c r="B253" s="1" t="s">
        <v>670</v>
      </c>
      <c r="C253" s="11"/>
      <c r="D253" s="11"/>
      <c r="E253" s="3"/>
      <c r="F253" s="3"/>
      <c r="G253" s="3"/>
      <c r="H253" s="3"/>
      <c r="I253" s="3"/>
      <c r="J253" s="3"/>
      <c r="K253" s="3"/>
      <c r="L253" s="3">
        <v>207.18</v>
      </c>
      <c r="M253" s="3">
        <v>4533.21</v>
      </c>
      <c r="N253" s="3">
        <v>564.6</v>
      </c>
      <c r="O253" s="3">
        <v>1298.23</v>
      </c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4">
        <f t="shared" si="3"/>
        <v>6603.220000000001</v>
      </c>
    </row>
    <row r="254" spans="1:79" ht="14.25" customHeight="1">
      <c r="A254" s="1" t="s">
        <v>236</v>
      </c>
      <c r="B254" s="1" t="s">
        <v>671</v>
      </c>
      <c r="C254" s="11"/>
      <c r="D254" s="11"/>
      <c r="E254" s="3">
        <v>9418.59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>
        <v>2867</v>
      </c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4">
        <f t="shared" si="3"/>
        <v>12285.59</v>
      </c>
    </row>
    <row r="255" spans="1:79" ht="14.25" customHeight="1">
      <c r="A255" s="1" t="s">
        <v>237</v>
      </c>
      <c r="B255" s="1" t="s">
        <v>672</v>
      </c>
      <c r="C255" s="11"/>
      <c r="D255" s="11"/>
      <c r="E255" s="3"/>
      <c r="F255" s="3"/>
      <c r="G255" s="3"/>
      <c r="H255" s="3"/>
      <c r="I255" s="3"/>
      <c r="J255" s="3"/>
      <c r="K255" s="3">
        <v>507.76</v>
      </c>
      <c r="L255" s="3"/>
      <c r="M255" s="3"/>
      <c r="N255" s="3">
        <v>1540.98</v>
      </c>
      <c r="O255" s="3">
        <v>4121.81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>
        <v>1229.9</v>
      </c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4">
        <f t="shared" si="3"/>
        <v>7400.450000000001</v>
      </c>
    </row>
    <row r="256" spans="1:79" ht="14.25" customHeight="1">
      <c r="A256" s="1" t="s">
        <v>238</v>
      </c>
      <c r="B256" s="1" t="s">
        <v>673</v>
      </c>
      <c r="C256" s="11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>
        <v>585</v>
      </c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4">
        <f t="shared" si="3"/>
        <v>585</v>
      </c>
    </row>
    <row r="257" spans="1:79" ht="14.25" customHeight="1">
      <c r="A257" s="1" t="s">
        <v>239</v>
      </c>
      <c r="B257" s="1" t="s">
        <v>674</v>
      </c>
      <c r="C257" s="11"/>
      <c r="D257" s="11"/>
      <c r="E257" s="3">
        <v>26315.12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4">
        <f t="shared" si="3"/>
        <v>26315.12</v>
      </c>
    </row>
    <row r="258" spans="1:79" ht="14.25" customHeight="1">
      <c r="A258" s="1">
        <v>14754</v>
      </c>
      <c r="B258" s="1" t="s">
        <v>958</v>
      </c>
      <c r="C258" s="11">
        <v>567</v>
      </c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4"/>
    </row>
    <row r="259" spans="1:79" ht="14.25" customHeight="1">
      <c r="A259" s="1" t="s">
        <v>240</v>
      </c>
      <c r="B259" s="1" t="s">
        <v>675</v>
      </c>
      <c r="C259" s="11"/>
      <c r="D259" s="11"/>
      <c r="E259" s="3">
        <v>161.04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>
        <v>84.56</v>
      </c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4">
        <f t="shared" si="3"/>
        <v>245.6</v>
      </c>
    </row>
    <row r="260" spans="1:79" ht="14.25" customHeight="1">
      <c r="A260" s="1" t="s">
        <v>241</v>
      </c>
      <c r="B260" s="1" t="s">
        <v>676</v>
      </c>
      <c r="C260" s="11">
        <v>18.2</v>
      </c>
      <c r="D260" s="11">
        <v>190</v>
      </c>
      <c r="E260" s="3"/>
      <c r="F260" s="3"/>
      <c r="G260" s="3"/>
      <c r="H260" s="3"/>
      <c r="I260" s="3"/>
      <c r="J260" s="3"/>
      <c r="K260" s="3"/>
      <c r="L260" s="3"/>
      <c r="M260" s="3">
        <v>603.98</v>
      </c>
      <c r="N260" s="3"/>
      <c r="O260" s="3">
        <v>6247.84</v>
      </c>
      <c r="P260" s="3"/>
      <c r="Q260" s="3"/>
      <c r="R260" s="3"/>
      <c r="S260" s="3"/>
      <c r="T260" s="3"/>
      <c r="U260" s="3"/>
      <c r="V260" s="3"/>
      <c r="W260" s="3">
        <v>176.85000000000002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4">
        <f t="shared" si="3"/>
        <v>7236.870000000001</v>
      </c>
    </row>
    <row r="261" spans="1:79" ht="14.25" customHeight="1">
      <c r="A261" s="1" t="s">
        <v>242</v>
      </c>
      <c r="B261" s="1" t="s">
        <v>677</v>
      </c>
      <c r="C261" s="11"/>
      <c r="D261" s="11">
        <v>110.65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>
        <v>707.91</v>
      </c>
      <c r="P261" s="3"/>
      <c r="Q261" s="3"/>
      <c r="R261" s="3"/>
      <c r="S261" s="3"/>
      <c r="T261" s="3"/>
      <c r="U261" s="3"/>
      <c r="V261" s="3"/>
      <c r="W261" s="3">
        <v>43.73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4">
        <f t="shared" si="3"/>
        <v>862.29</v>
      </c>
    </row>
    <row r="262" spans="1:79" ht="14.25" customHeight="1">
      <c r="A262" s="1" t="s">
        <v>243</v>
      </c>
      <c r="B262" s="1" t="s">
        <v>678</v>
      </c>
      <c r="C262" s="11"/>
      <c r="D262" s="11">
        <v>7087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>
        <v>901.38</v>
      </c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4">
        <f t="shared" si="3"/>
        <v>7988.38</v>
      </c>
    </row>
    <row r="263" spans="1:79" ht="14.25" customHeight="1">
      <c r="A263" s="1" t="s">
        <v>244</v>
      </c>
      <c r="B263" s="1" t="s">
        <v>679</v>
      </c>
      <c r="C263" s="11"/>
      <c r="D263" s="11"/>
      <c r="E263" s="3">
        <v>1381.59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4">
        <f t="shared" si="3"/>
        <v>1381.59</v>
      </c>
    </row>
    <row r="264" spans="1:79" ht="14.25" customHeight="1">
      <c r="A264" s="1" t="s">
        <v>245</v>
      </c>
      <c r="B264" s="1" t="s">
        <v>680</v>
      </c>
      <c r="C264" s="11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>
        <v>70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4">
        <f t="shared" si="3"/>
        <v>70</v>
      </c>
    </row>
    <row r="265" spans="1:79" ht="14.25" customHeight="1">
      <c r="A265" s="1" t="s">
        <v>246</v>
      </c>
      <c r="B265" s="1" t="s">
        <v>681</v>
      </c>
      <c r="C265" s="11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>
        <v>99.84</v>
      </c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4">
        <f t="shared" si="3"/>
        <v>99.84</v>
      </c>
    </row>
    <row r="266" spans="1:79" ht="14.25" customHeight="1">
      <c r="A266" s="1" t="s">
        <v>247</v>
      </c>
      <c r="B266" s="1" t="s">
        <v>682</v>
      </c>
      <c r="C266" s="11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>
        <v>14.27</v>
      </c>
      <c r="BT266" s="3"/>
      <c r="BU266" s="3"/>
      <c r="BV266" s="3"/>
      <c r="BW266" s="3"/>
      <c r="BX266" s="3"/>
      <c r="BY266" s="3"/>
      <c r="BZ266" s="3"/>
      <c r="CA266" s="4">
        <f t="shared" si="3"/>
        <v>14.27</v>
      </c>
    </row>
    <row r="267" spans="1:79" ht="14.25" customHeight="1">
      <c r="A267" s="1" t="s">
        <v>248</v>
      </c>
      <c r="B267" s="1" t="s">
        <v>683</v>
      </c>
      <c r="C267" s="11"/>
      <c r="D267" s="11"/>
      <c r="E267" s="3"/>
      <c r="F267" s="3"/>
      <c r="G267" s="3"/>
      <c r="H267" s="3"/>
      <c r="I267" s="3"/>
      <c r="J267" s="3"/>
      <c r="K267" s="3"/>
      <c r="L267" s="3"/>
      <c r="M267" s="3">
        <v>169.65</v>
      </c>
      <c r="N267" s="3"/>
      <c r="O267" s="3">
        <v>91.35</v>
      </c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4">
        <f t="shared" si="3"/>
        <v>261</v>
      </c>
    </row>
    <row r="268" spans="1:79" ht="14.25" customHeight="1">
      <c r="A268" s="1" t="s">
        <v>249</v>
      </c>
      <c r="B268" s="1" t="s">
        <v>684</v>
      </c>
      <c r="C268" s="11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>
        <v>850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4">
        <f t="shared" si="3"/>
        <v>850</v>
      </c>
    </row>
    <row r="269" spans="1:79" ht="14.25" customHeight="1">
      <c r="A269" s="1" t="s">
        <v>250</v>
      </c>
      <c r="B269" s="1" t="s">
        <v>685</v>
      </c>
      <c r="C269" s="11"/>
      <c r="D269" s="11"/>
      <c r="E269" s="3">
        <v>4834.84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4">
        <f t="shared" si="3"/>
        <v>4834.84</v>
      </c>
    </row>
    <row r="270" spans="1:79" ht="14.25" customHeight="1">
      <c r="A270" s="1" t="s">
        <v>251</v>
      </c>
      <c r="B270" s="1" t="s">
        <v>686</v>
      </c>
      <c r="C270" s="11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>
        <v>100.64</v>
      </c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4">
        <f t="shared" si="3"/>
        <v>100.64</v>
      </c>
    </row>
    <row r="271" spans="1:79" ht="14.25" customHeight="1">
      <c r="A271" s="1">
        <v>14854</v>
      </c>
      <c r="B271" s="1" t="s">
        <v>970</v>
      </c>
      <c r="C271" s="11"/>
      <c r="D271" s="11">
        <v>544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4"/>
    </row>
    <row r="272" spans="1:79" ht="14.25" customHeight="1">
      <c r="A272" s="1" t="s">
        <v>252</v>
      </c>
      <c r="B272" s="1" t="s">
        <v>687</v>
      </c>
      <c r="C272" s="11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>
        <v>4243.53</v>
      </c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4">
        <f t="shared" si="3"/>
        <v>4243.53</v>
      </c>
    </row>
    <row r="273" spans="1:79" ht="14.25" customHeight="1">
      <c r="A273" s="1" t="s">
        <v>253</v>
      </c>
      <c r="B273" s="1" t="s">
        <v>688</v>
      </c>
      <c r="C273" s="11"/>
      <c r="D273" s="11"/>
      <c r="E273" s="3">
        <v>281.12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4">
        <f t="shared" si="3"/>
        <v>281.12</v>
      </c>
    </row>
    <row r="274" spans="1:79" ht="14.25" customHeight="1">
      <c r="A274" s="1" t="s">
        <v>254</v>
      </c>
      <c r="B274" s="1" t="s">
        <v>689</v>
      </c>
      <c r="C274" s="11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>
        <v>561.6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4">
        <f t="shared" si="3"/>
        <v>561.6</v>
      </c>
    </row>
    <row r="275" spans="1:79" ht="14.25" customHeight="1">
      <c r="A275" s="1" t="s">
        <v>255</v>
      </c>
      <c r="B275" s="1" t="s">
        <v>690</v>
      </c>
      <c r="C275" s="11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>
        <v>352</v>
      </c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4">
        <f t="shared" si="3"/>
        <v>352</v>
      </c>
    </row>
    <row r="276" spans="1:79" ht="14.25" customHeight="1">
      <c r="A276" s="1" t="s">
        <v>256</v>
      </c>
      <c r="B276" s="1" t="s">
        <v>691</v>
      </c>
      <c r="C276" s="11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>
        <v>448.2</v>
      </c>
      <c r="BW276" s="3"/>
      <c r="BX276" s="3"/>
      <c r="BY276" s="3"/>
      <c r="BZ276" s="3"/>
      <c r="CA276" s="4">
        <f aca="true" t="shared" si="4" ref="CA276:CA341">SUM(B276:BZ276)</f>
        <v>448.2</v>
      </c>
    </row>
    <row r="277" spans="1:79" ht="14.25" customHeight="1">
      <c r="A277" s="1" t="s">
        <v>257</v>
      </c>
      <c r="B277" s="1" t="s">
        <v>692</v>
      </c>
      <c r="C277" s="11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>
        <v>86</v>
      </c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4">
        <f t="shared" si="4"/>
        <v>86</v>
      </c>
    </row>
    <row r="278" spans="1:79" ht="14.25" customHeight="1">
      <c r="A278" s="1" t="s">
        <v>258</v>
      </c>
      <c r="B278" s="1" t="s">
        <v>693</v>
      </c>
      <c r="C278" s="11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>
        <v>34393.88</v>
      </c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>
        <v>484.5</v>
      </c>
      <c r="BU278" s="3"/>
      <c r="BV278" s="3"/>
      <c r="BW278" s="3"/>
      <c r="BX278" s="3"/>
      <c r="BY278" s="3"/>
      <c r="BZ278" s="3"/>
      <c r="CA278" s="4">
        <f t="shared" si="4"/>
        <v>34878.38</v>
      </c>
    </row>
    <row r="279" spans="1:79" ht="14.25" customHeight="1">
      <c r="A279" s="1" t="s">
        <v>259</v>
      </c>
      <c r="B279" s="1" t="s">
        <v>694</v>
      </c>
      <c r="C279" s="11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v>42.5</v>
      </c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4">
        <f t="shared" si="4"/>
        <v>42.5</v>
      </c>
    </row>
    <row r="280" spans="1:79" ht="14.25" customHeight="1">
      <c r="A280" s="1" t="s">
        <v>260</v>
      </c>
      <c r="B280" s="1" t="s">
        <v>695</v>
      </c>
      <c r="C280" s="11"/>
      <c r="D280" s="11"/>
      <c r="E280" s="3"/>
      <c r="F280" s="3"/>
      <c r="G280" s="3"/>
      <c r="H280" s="3"/>
      <c r="I280" s="3"/>
      <c r="J280" s="3"/>
      <c r="K280" s="3"/>
      <c r="L280" s="3"/>
      <c r="M280" s="3">
        <v>369.8</v>
      </c>
      <c r="N280" s="3"/>
      <c r="O280" s="3">
        <v>480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4">
        <f t="shared" si="4"/>
        <v>849.8</v>
      </c>
    </row>
    <row r="281" spans="1:79" ht="14.25" customHeight="1">
      <c r="A281" s="1" t="s">
        <v>261</v>
      </c>
      <c r="B281" s="1" t="s">
        <v>696</v>
      </c>
      <c r="C281" s="11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>
        <v>990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4">
        <f t="shared" si="4"/>
        <v>990</v>
      </c>
    </row>
    <row r="282" spans="1:79" ht="14.25" customHeight="1">
      <c r="A282" s="1" t="s">
        <v>262</v>
      </c>
      <c r="B282" s="1" t="s">
        <v>697</v>
      </c>
      <c r="C282" s="11"/>
      <c r="D282" s="11"/>
      <c r="E282" s="3">
        <v>603.28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>
        <v>3511.88</v>
      </c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4">
        <f t="shared" si="4"/>
        <v>4115.16</v>
      </c>
    </row>
    <row r="283" spans="1:79" ht="14.25" customHeight="1">
      <c r="A283" s="1" t="s">
        <v>263</v>
      </c>
      <c r="B283" s="1" t="s">
        <v>698</v>
      </c>
      <c r="C283" s="11"/>
      <c r="D283" s="11"/>
      <c r="E283" s="3">
        <v>320.04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4">
        <f t="shared" si="4"/>
        <v>320.04</v>
      </c>
    </row>
    <row r="284" spans="1:79" ht="14.25" customHeight="1">
      <c r="A284" s="1" t="s">
        <v>264</v>
      </c>
      <c r="B284" s="1" t="s">
        <v>699</v>
      </c>
      <c r="C284" s="11"/>
      <c r="D284" s="11"/>
      <c r="E284" s="3">
        <v>58375.9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4">
        <f t="shared" si="4"/>
        <v>58375.9</v>
      </c>
    </row>
    <row r="285" spans="1:79" ht="14.25" customHeight="1">
      <c r="A285" s="1" t="s">
        <v>265</v>
      </c>
      <c r="B285" s="1" t="s">
        <v>700</v>
      </c>
      <c r="C285" s="11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>
        <v>25.05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4">
        <f t="shared" si="4"/>
        <v>25.05</v>
      </c>
    </row>
    <row r="286" spans="1:79" ht="14.25" customHeight="1">
      <c r="A286" s="1" t="s">
        <v>266</v>
      </c>
      <c r="B286" s="1" t="s">
        <v>701</v>
      </c>
      <c r="C286" s="11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>
        <v>38</v>
      </c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>
        <v>152</v>
      </c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4">
        <f t="shared" si="4"/>
        <v>190</v>
      </c>
    </row>
    <row r="287" spans="1:79" ht="14.25" customHeight="1">
      <c r="A287" s="1" t="s">
        <v>267</v>
      </c>
      <c r="B287" s="1" t="s">
        <v>702</v>
      </c>
      <c r="C287" s="11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>
        <v>85.25</v>
      </c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4">
        <f t="shared" si="4"/>
        <v>85.25</v>
      </c>
    </row>
    <row r="288" spans="1:79" ht="14.25" customHeight="1">
      <c r="A288" s="1" t="s">
        <v>268</v>
      </c>
      <c r="B288" s="1" t="s">
        <v>703</v>
      </c>
      <c r="C288" s="11"/>
      <c r="D288" s="11">
        <v>2286.18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v>2631.63</v>
      </c>
      <c r="P288" s="3"/>
      <c r="Q288" s="3"/>
      <c r="R288" s="3"/>
      <c r="S288" s="3"/>
      <c r="T288" s="3">
        <v>2282.5099999999998</v>
      </c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>
        <v>883.75</v>
      </c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4">
        <f t="shared" si="4"/>
        <v>8084.07</v>
      </c>
    </row>
    <row r="289" spans="1:79" ht="14.25" customHeight="1">
      <c r="A289" s="1" t="s">
        <v>269</v>
      </c>
      <c r="B289" s="1" t="s">
        <v>704</v>
      </c>
      <c r="C289" s="11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>
        <v>29.1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>
        <v>6001.82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4">
        <f t="shared" si="4"/>
        <v>6030.92</v>
      </c>
    </row>
    <row r="290" spans="1:79" ht="14.25" customHeight="1">
      <c r="A290" s="1">
        <v>17051</v>
      </c>
      <c r="B290" s="1" t="s">
        <v>971</v>
      </c>
      <c r="C290" s="11"/>
      <c r="D290" s="11">
        <v>928.4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4"/>
    </row>
    <row r="291" spans="1:79" ht="14.25" customHeight="1">
      <c r="A291" s="1" t="s">
        <v>270</v>
      </c>
      <c r="B291" s="1" t="s">
        <v>705</v>
      </c>
      <c r="C291" s="11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>
        <v>12888.14</v>
      </c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>
        <v>14.7</v>
      </c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4">
        <f t="shared" si="4"/>
        <v>12902.84</v>
      </c>
    </row>
    <row r="292" spans="1:79" ht="14.25" customHeight="1">
      <c r="A292" s="1" t="s">
        <v>271</v>
      </c>
      <c r="B292" s="1" t="s">
        <v>706</v>
      </c>
      <c r="C292" s="11">
        <v>26.2</v>
      </c>
      <c r="D292" s="11"/>
      <c r="E292" s="3">
        <v>3025.7200000000003</v>
      </c>
      <c r="F292" s="3"/>
      <c r="G292" s="3"/>
      <c r="H292" s="3"/>
      <c r="I292" s="3"/>
      <c r="J292" s="3"/>
      <c r="K292" s="3"/>
      <c r="L292" s="3"/>
      <c r="M292" s="3"/>
      <c r="N292" s="3"/>
      <c r="O292" s="3">
        <v>47.79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>
        <v>32.92</v>
      </c>
      <c r="AE292" s="3"/>
      <c r="AF292" s="3"/>
      <c r="AG292" s="3"/>
      <c r="AH292" s="3"/>
      <c r="AI292" s="3"/>
      <c r="AJ292" s="3">
        <v>453.3</v>
      </c>
      <c r="AK292" s="3"/>
      <c r="AL292" s="3"/>
      <c r="AM292" s="3"/>
      <c r="AN292" s="3">
        <v>83.25</v>
      </c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4">
        <f t="shared" si="4"/>
        <v>3669.1800000000003</v>
      </c>
    </row>
    <row r="293" spans="1:79" ht="14.25" customHeight="1">
      <c r="A293" s="1">
        <v>17292</v>
      </c>
      <c r="B293" s="1" t="s">
        <v>972</v>
      </c>
      <c r="C293" s="11"/>
      <c r="D293" s="11">
        <v>596.37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4"/>
    </row>
    <row r="294" spans="1:79" ht="14.25" customHeight="1">
      <c r="A294" s="1" t="s">
        <v>272</v>
      </c>
      <c r="B294" s="1" t="s">
        <v>707</v>
      </c>
      <c r="C294" s="11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>
        <v>127.21</v>
      </c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4">
        <f t="shared" si="4"/>
        <v>127.21</v>
      </c>
    </row>
    <row r="295" spans="1:79" ht="14.25" customHeight="1">
      <c r="A295" s="1" t="s">
        <v>273</v>
      </c>
      <c r="B295" s="1" t="s">
        <v>708</v>
      </c>
      <c r="C295" s="11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>
        <v>54.48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4">
        <f t="shared" si="4"/>
        <v>54.48</v>
      </c>
    </row>
    <row r="296" spans="1:79" ht="14.25" customHeight="1">
      <c r="A296" s="1" t="s">
        <v>274</v>
      </c>
      <c r="B296" s="1" t="s">
        <v>709</v>
      </c>
      <c r="C296" s="11"/>
      <c r="D296" s="11">
        <v>569.16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v>8077.29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>
        <v>469.5</v>
      </c>
      <c r="AD296" s="3"/>
      <c r="AE296" s="3">
        <v>1850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>
        <v>48.5</v>
      </c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4">
        <f t="shared" si="4"/>
        <v>11014.45</v>
      </c>
    </row>
    <row r="297" spans="1:79" ht="14.25" customHeight="1">
      <c r="A297" s="1" t="s">
        <v>275</v>
      </c>
      <c r="B297" s="1" t="s">
        <v>710</v>
      </c>
      <c r="C297" s="11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>
        <v>20.25</v>
      </c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4">
        <f t="shared" si="4"/>
        <v>20.25</v>
      </c>
    </row>
    <row r="298" spans="1:79" ht="14.25" customHeight="1">
      <c r="A298" s="1" t="s">
        <v>276</v>
      </c>
      <c r="B298" s="1" t="s">
        <v>711</v>
      </c>
      <c r="C298" s="11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v>51.2</v>
      </c>
      <c r="P298" s="3"/>
      <c r="Q298" s="3"/>
      <c r="R298" s="3"/>
      <c r="S298" s="3"/>
      <c r="T298" s="3">
        <v>510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4">
        <f t="shared" si="4"/>
        <v>561.2</v>
      </c>
    </row>
    <row r="299" spans="1:79" ht="14.25" customHeight="1">
      <c r="A299" s="1" t="s">
        <v>277</v>
      </c>
      <c r="B299" s="1" t="s">
        <v>712</v>
      </c>
      <c r="C299" s="11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>
        <v>145.4</v>
      </c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4">
        <f t="shared" si="4"/>
        <v>145.4</v>
      </c>
    </row>
    <row r="300" spans="1:79" ht="14.25" customHeight="1">
      <c r="A300" s="1" t="s">
        <v>278</v>
      </c>
      <c r="B300" s="1" t="s">
        <v>713</v>
      </c>
      <c r="C300" s="11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>
        <v>555.3</v>
      </c>
      <c r="P300" s="3"/>
      <c r="Q300" s="3"/>
      <c r="R300" s="3"/>
      <c r="S300" s="3"/>
      <c r="T300" s="3">
        <v>245.54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4">
        <f t="shared" si="4"/>
        <v>800.8399999999999</v>
      </c>
    </row>
    <row r="301" spans="1:79" ht="14.25" customHeight="1">
      <c r="A301" s="1" t="s">
        <v>279</v>
      </c>
      <c r="B301" s="1" t="s">
        <v>714</v>
      </c>
      <c r="C301" s="11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>
        <v>5440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4">
        <f t="shared" si="4"/>
        <v>5440</v>
      </c>
    </row>
    <row r="302" spans="1:79" ht="14.25" customHeight="1">
      <c r="A302" s="1" t="s">
        <v>280</v>
      </c>
      <c r="B302" s="1" t="s">
        <v>715</v>
      </c>
      <c r="C302" s="11"/>
      <c r="D302" s="11"/>
      <c r="E302" s="3">
        <v>23333.95</v>
      </c>
      <c r="F302" s="3"/>
      <c r="G302" s="3"/>
      <c r="H302" s="3"/>
      <c r="I302" s="3"/>
      <c r="J302" s="3"/>
      <c r="K302" s="3"/>
      <c r="L302" s="3"/>
      <c r="M302" s="3"/>
      <c r="N302" s="3"/>
      <c r="O302" s="3">
        <v>52.51</v>
      </c>
      <c r="P302" s="3"/>
      <c r="Q302" s="3">
        <v>117257.81</v>
      </c>
      <c r="R302" s="3"/>
      <c r="S302" s="3">
        <v>17389.6</v>
      </c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>
        <v>1015.0799999999999</v>
      </c>
      <c r="BQ302" s="3"/>
      <c r="BR302" s="3"/>
      <c r="BS302" s="3"/>
      <c r="BT302" s="3"/>
      <c r="BU302" s="3"/>
      <c r="BV302" s="3"/>
      <c r="BW302" s="3"/>
      <c r="BX302" s="3"/>
      <c r="BY302" s="3"/>
      <c r="BZ302" s="3">
        <v>33.45</v>
      </c>
      <c r="CA302" s="4">
        <f t="shared" si="4"/>
        <v>159082.4</v>
      </c>
    </row>
    <row r="303" spans="1:79" ht="14.25" customHeight="1">
      <c r="A303" s="1" t="s">
        <v>281</v>
      </c>
      <c r="B303" s="1" t="s">
        <v>716</v>
      </c>
      <c r="C303" s="11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v>186.12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4">
        <f t="shared" si="4"/>
        <v>186.12</v>
      </c>
    </row>
    <row r="304" spans="1:79" ht="14.25" customHeight="1">
      <c r="A304" s="1" t="s">
        <v>282</v>
      </c>
      <c r="B304" s="1" t="s">
        <v>717</v>
      </c>
      <c r="C304" s="11"/>
      <c r="D304" s="11"/>
      <c r="E304" s="3"/>
      <c r="F304" s="3"/>
      <c r="G304" s="3"/>
      <c r="H304" s="3"/>
      <c r="I304" s="3"/>
      <c r="J304" s="3"/>
      <c r="K304" s="3"/>
      <c r="L304" s="3"/>
      <c r="M304" s="3">
        <v>781.9</v>
      </c>
      <c r="N304" s="3"/>
      <c r="O304" s="3">
        <v>52.91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>
        <v>6685.65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4">
        <f t="shared" si="4"/>
        <v>7520.459999999999</v>
      </c>
    </row>
    <row r="305" spans="1:79" ht="14.25" customHeight="1">
      <c r="A305" s="1" t="s">
        <v>283</v>
      </c>
      <c r="B305" s="1" t="s">
        <v>718</v>
      </c>
      <c r="C305" s="11"/>
      <c r="D305" s="11">
        <v>7899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>
        <v>20.91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4">
        <f t="shared" si="4"/>
        <v>7919.91</v>
      </c>
    </row>
    <row r="306" spans="1:79" ht="14.25" customHeight="1">
      <c r="A306" s="1" t="s">
        <v>284</v>
      </c>
      <c r="B306" s="1" t="s">
        <v>719</v>
      </c>
      <c r="C306" s="11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>
        <v>18</v>
      </c>
      <c r="AL306" s="3"/>
      <c r="AM306" s="3"/>
      <c r="AN306" s="3"/>
      <c r="AO306" s="3">
        <v>1104</v>
      </c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4">
        <f t="shared" si="4"/>
        <v>1122</v>
      </c>
    </row>
    <row r="307" spans="1:79" ht="14.25" customHeight="1">
      <c r="A307" s="1" t="s">
        <v>285</v>
      </c>
      <c r="B307" s="1" t="s">
        <v>720</v>
      </c>
      <c r="C307" s="11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>
        <v>960</v>
      </c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4">
        <f t="shared" si="4"/>
        <v>960</v>
      </c>
    </row>
    <row r="308" spans="1:79" ht="14.25" customHeight="1">
      <c r="A308" s="1" t="s">
        <v>286</v>
      </c>
      <c r="B308" s="1" t="s">
        <v>721</v>
      </c>
      <c r="C308" s="11"/>
      <c r="D308" s="11"/>
      <c r="E308" s="3"/>
      <c r="F308" s="3"/>
      <c r="G308" s="3"/>
      <c r="H308" s="3"/>
      <c r="I308" s="3"/>
      <c r="J308" s="3"/>
      <c r="K308" s="3"/>
      <c r="L308" s="3"/>
      <c r="M308" s="3">
        <v>1323.48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>
        <v>0</v>
      </c>
      <c r="AC308" s="3"/>
      <c r="AD308" s="3"/>
      <c r="AE308" s="3">
        <v>1679.61</v>
      </c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4">
        <f t="shared" si="4"/>
        <v>3003.09</v>
      </c>
    </row>
    <row r="309" spans="1:79" ht="14.25" customHeight="1">
      <c r="A309" s="1" t="s">
        <v>287</v>
      </c>
      <c r="B309" s="1" t="s">
        <v>722</v>
      </c>
      <c r="C309" s="11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>
        <v>680</v>
      </c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4">
        <f t="shared" si="4"/>
        <v>680</v>
      </c>
    </row>
    <row r="310" spans="1:79" ht="14.25" customHeight="1">
      <c r="A310" s="1" t="s">
        <v>288</v>
      </c>
      <c r="B310" s="1" t="s">
        <v>723</v>
      </c>
      <c r="C310" s="11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>
        <v>55.92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4">
        <f t="shared" si="4"/>
        <v>55.92</v>
      </c>
    </row>
    <row r="311" spans="1:79" ht="14.25" customHeight="1">
      <c r="A311" s="1" t="s">
        <v>289</v>
      </c>
      <c r="B311" s="1" t="s">
        <v>724</v>
      </c>
      <c r="C311" s="11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>
        <v>159.26</v>
      </c>
      <c r="AK311" s="3"/>
      <c r="AL311" s="3"/>
      <c r="AM311" s="3">
        <v>542.93</v>
      </c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4">
        <f t="shared" si="4"/>
        <v>702.1899999999999</v>
      </c>
    </row>
    <row r="312" spans="1:79" ht="14.25" customHeight="1">
      <c r="A312" s="1" t="s">
        <v>290</v>
      </c>
      <c r="B312" s="1" t="s">
        <v>725</v>
      </c>
      <c r="C312" s="11"/>
      <c r="D312" s="11"/>
      <c r="E312" s="3">
        <v>600.25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4">
        <f t="shared" si="4"/>
        <v>600.25</v>
      </c>
    </row>
    <row r="313" spans="1:79" ht="14.25" customHeight="1">
      <c r="A313" s="1" t="s">
        <v>291</v>
      </c>
      <c r="B313" s="1" t="s">
        <v>726</v>
      </c>
      <c r="C313" s="11"/>
      <c r="D313" s="11">
        <v>26660.25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>
        <v>69.3</v>
      </c>
      <c r="P313" s="3"/>
      <c r="Q313" s="3"/>
      <c r="R313" s="3"/>
      <c r="S313" s="3"/>
      <c r="T313" s="3">
        <v>901.01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4">
        <f t="shared" si="4"/>
        <v>27630.559999999998</v>
      </c>
    </row>
    <row r="314" spans="1:79" ht="14.25" customHeight="1">
      <c r="A314" s="1" t="s">
        <v>292</v>
      </c>
      <c r="B314" s="1" t="s">
        <v>727</v>
      </c>
      <c r="C314" s="11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>
        <v>50</v>
      </c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4">
        <f t="shared" si="4"/>
        <v>50</v>
      </c>
    </row>
    <row r="315" spans="1:79" ht="14.25" customHeight="1">
      <c r="A315" s="1" t="s">
        <v>293</v>
      </c>
      <c r="B315" s="1" t="s">
        <v>728</v>
      </c>
      <c r="C315" s="11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>
        <v>1071.01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>
        <v>2597.3</v>
      </c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4">
        <f t="shared" si="4"/>
        <v>3668.3100000000004</v>
      </c>
    </row>
    <row r="316" spans="1:79" ht="14.25" customHeight="1">
      <c r="A316" s="1" t="s">
        <v>294</v>
      </c>
      <c r="B316" s="1" t="s">
        <v>729</v>
      </c>
      <c r="C316" s="11"/>
      <c r="D316" s="11"/>
      <c r="E316" s="3">
        <v>8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>
        <v>12</v>
      </c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4">
        <f t="shared" si="4"/>
        <v>20</v>
      </c>
    </row>
    <row r="317" spans="1:79" ht="14.25" customHeight="1">
      <c r="A317" s="1" t="s">
        <v>295</v>
      </c>
      <c r="B317" s="1" t="s">
        <v>730</v>
      </c>
      <c r="C317" s="11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>
        <v>769.08</v>
      </c>
      <c r="BG317" s="3"/>
      <c r="BH317" s="3"/>
      <c r="BI317" s="3"/>
      <c r="BJ317" s="3"/>
      <c r="BK317" s="3"/>
      <c r="BL317" s="3">
        <v>25</v>
      </c>
      <c r="BM317" s="3"/>
      <c r="BN317" s="3"/>
      <c r="BO317" s="3"/>
      <c r="BP317" s="3"/>
      <c r="BQ317" s="3"/>
      <c r="BR317" s="3"/>
      <c r="BS317" s="3"/>
      <c r="BT317" s="3"/>
      <c r="BU317" s="3"/>
      <c r="BV317" s="3">
        <v>850</v>
      </c>
      <c r="BW317" s="3"/>
      <c r="BX317" s="3"/>
      <c r="BY317" s="3"/>
      <c r="BZ317" s="3"/>
      <c r="CA317" s="4">
        <f t="shared" si="4"/>
        <v>1644.08</v>
      </c>
    </row>
    <row r="318" spans="1:79" ht="14.25" customHeight="1">
      <c r="A318" s="1" t="s">
        <v>296</v>
      </c>
      <c r="B318" s="1" t="s">
        <v>731</v>
      </c>
      <c r="C318" s="11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>
        <v>36</v>
      </c>
      <c r="BW318" s="3"/>
      <c r="BX318" s="3"/>
      <c r="BY318" s="3"/>
      <c r="BZ318" s="3"/>
      <c r="CA318" s="4">
        <f t="shared" si="4"/>
        <v>36</v>
      </c>
    </row>
    <row r="319" spans="1:79" ht="14.25" customHeight="1">
      <c r="A319" s="1" t="s">
        <v>297</v>
      </c>
      <c r="B319" s="1" t="s">
        <v>732</v>
      </c>
      <c r="C319" s="11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>
        <v>34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4">
        <f t="shared" si="4"/>
        <v>34</v>
      </c>
    </row>
    <row r="320" spans="1:79" ht="14.25" customHeight="1">
      <c r="A320" s="1" t="s">
        <v>298</v>
      </c>
      <c r="B320" s="1" t="s">
        <v>733</v>
      </c>
      <c r="C320" s="11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>
        <v>630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4">
        <f t="shared" si="4"/>
        <v>630</v>
      </c>
    </row>
    <row r="321" spans="1:79" ht="14.25" customHeight="1">
      <c r="A321" s="1" t="s">
        <v>299</v>
      </c>
      <c r="B321" s="1" t="s">
        <v>734</v>
      </c>
      <c r="C321" s="11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>
        <v>710.44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4">
        <f t="shared" si="4"/>
        <v>710.44</v>
      </c>
    </row>
    <row r="322" spans="1:79" ht="14.25" customHeight="1">
      <c r="A322" s="1" t="s">
        <v>300</v>
      </c>
      <c r="B322" s="1" t="s">
        <v>735</v>
      </c>
      <c r="C322" s="11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>
        <v>1267.5</v>
      </c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>
        <v>260</v>
      </c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>
        <v>369</v>
      </c>
      <c r="BY322" s="3"/>
      <c r="BZ322" s="3"/>
      <c r="CA322" s="4">
        <f t="shared" si="4"/>
        <v>1896.5</v>
      </c>
    </row>
    <row r="323" spans="1:79" ht="14.25" customHeight="1">
      <c r="A323" s="1" t="s">
        <v>301</v>
      </c>
      <c r="B323" s="1" t="s">
        <v>736</v>
      </c>
      <c r="C323" s="11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>
        <v>7249.78</v>
      </c>
      <c r="BU323" s="3"/>
      <c r="BV323" s="3"/>
      <c r="BW323" s="3"/>
      <c r="BX323" s="3"/>
      <c r="BY323" s="3"/>
      <c r="BZ323" s="3"/>
      <c r="CA323" s="4">
        <f t="shared" si="4"/>
        <v>7249.78</v>
      </c>
    </row>
    <row r="324" spans="1:79" ht="14.25" customHeight="1">
      <c r="A324" s="1" t="s">
        <v>302</v>
      </c>
      <c r="B324" s="1" t="s">
        <v>737</v>
      </c>
      <c r="C324" s="11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>
        <v>202.5</v>
      </c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4">
        <f t="shared" si="4"/>
        <v>202.5</v>
      </c>
    </row>
    <row r="325" spans="1:79" ht="14.25" customHeight="1">
      <c r="A325" s="1" t="s">
        <v>303</v>
      </c>
      <c r="B325" s="1" t="s">
        <v>738</v>
      </c>
      <c r="C325" s="11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>
        <v>1046.72</v>
      </c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4">
        <f t="shared" si="4"/>
        <v>1046.72</v>
      </c>
    </row>
    <row r="326" spans="1:79" ht="14.25" customHeight="1">
      <c r="A326" s="1" t="s">
        <v>304</v>
      </c>
      <c r="B326" s="1" t="s">
        <v>739</v>
      </c>
      <c r="C326" s="11"/>
      <c r="D326" s="11"/>
      <c r="E326" s="3"/>
      <c r="F326" s="3"/>
      <c r="G326" s="3"/>
      <c r="H326" s="3"/>
      <c r="I326" s="3"/>
      <c r="J326" s="3"/>
      <c r="K326" s="3"/>
      <c r="L326" s="3"/>
      <c r="M326" s="3">
        <v>204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4">
        <f t="shared" si="4"/>
        <v>204</v>
      </c>
    </row>
    <row r="327" spans="1:79" ht="14.25" customHeight="1">
      <c r="A327" s="1" t="s">
        <v>305</v>
      </c>
      <c r="B327" s="1" t="s">
        <v>740</v>
      </c>
      <c r="C327" s="11"/>
      <c r="D327" s="11">
        <v>3810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>
        <v>5210.88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>
        <v>2322.14</v>
      </c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4">
        <f t="shared" si="4"/>
        <v>11343.02</v>
      </c>
    </row>
    <row r="328" spans="1:79" ht="14.25" customHeight="1">
      <c r="A328" s="1" t="s">
        <v>306</v>
      </c>
      <c r="B328" s="1" t="s">
        <v>741</v>
      </c>
      <c r="C328" s="11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>
        <v>659.95</v>
      </c>
      <c r="AP328" s="3">
        <v>945379.2</v>
      </c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4">
        <f t="shared" si="4"/>
        <v>946039.1499999999</v>
      </c>
    </row>
    <row r="329" spans="1:79" ht="14.25" customHeight="1">
      <c r="A329" s="1" t="s">
        <v>307</v>
      </c>
      <c r="B329" s="1" t="s">
        <v>742</v>
      </c>
      <c r="C329" s="11"/>
      <c r="D329" s="11"/>
      <c r="E329" s="3"/>
      <c r="F329" s="3"/>
      <c r="G329" s="3"/>
      <c r="H329" s="3"/>
      <c r="I329" s="3"/>
      <c r="J329" s="3"/>
      <c r="K329" s="3">
        <v>232.74</v>
      </c>
      <c r="L329" s="3">
        <v>1016.62</v>
      </c>
      <c r="M329" s="3">
        <v>150.81</v>
      </c>
      <c r="N329" s="3">
        <v>225.56</v>
      </c>
      <c r="O329" s="3">
        <v>1171.11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4">
        <f t="shared" si="4"/>
        <v>2796.84</v>
      </c>
    </row>
    <row r="330" spans="1:79" ht="14.25" customHeight="1">
      <c r="A330" s="1" t="s">
        <v>308</v>
      </c>
      <c r="B330" s="1" t="s">
        <v>743</v>
      </c>
      <c r="C330" s="11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>
        <v>155.74</v>
      </c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4">
        <f t="shared" si="4"/>
        <v>155.74</v>
      </c>
    </row>
    <row r="331" spans="1:79" ht="14.25" customHeight="1">
      <c r="A331" s="1" t="s">
        <v>309</v>
      </c>
      <c r="B331" s="1" t="s">
        <v>744</v>
      </c>
      <c r="C331" s="11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>
        <v>261.05</v>
      </c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4">
        <f t="shared" si="4"/>
        <v>261.05</v>
      </c>
    </row>
    <row r="332" spans="1:79" ht="14.25" customHeight="1">
      <c r="A332" s="1" t="s">
        <v>310</v>
      </c>
      <c r="B332" s="1" t="s">
        <v>745</v>
      </c>
      <c r="C332" s="11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>
        <v>912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4">
        <f t="shared" si="4"/>
        <v>912</v>
      </c>
    </row>
    <row r="333" spans="1:79" ht="14.25" customHeight="1">
      <c r="A333" s="1" t="s">
        <v>311</v>
      </c>
      <c r="B333" s="1" t="s">
        <v>746</v>
      </c>
      <c r="C333" s="11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>
        <v>620.15</v>
      </c>
      <c r="U333" s="3">
        <v>214.69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>
        <v>14925.32</v>
      </c>
      <c r="AK333" s="3"/>
      <c r="AL333" s="3"/>
      <c r="AM333" s="3">
        <v>3761.92</v>
      </c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4">
        <f t="shared" si="4"/>
        <v>19522.08</v>
      </c>
    </row>
    <row r="334" spans="1:79" ht="14.25" customHeight="1">
      <c r="A334" s="1" t="s">
        <v>312</v>
      </c>
      <c r="B334" s="1" t="s">
        <v>747</v>
      </c>
      <c r="C334" s="11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>
        <v>245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4">
        <f t="shared" si="4"/>
        <v>245</v>
      </c>
    </row>
    <row r="335" spans="1:79" ht="14.25" customHeight="1">
      <c r="A335" s="1" t="s">
        <v>313</v>
      </c>
      <c r="B335" s="1" t="s">
        <v>748</v>
      </c>
      <c r="C335" s="11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>
        <v>131.14</v>
      </c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4">
        <f t="shared" si="4"/>
        <v>131.14</v>
      </c>
    </row>
    <row r="336" spans="1:79" ht="14.25" customHeight="1">
      <c r="A336" s="1" t="s">
        <v>314</v>
      </c>
      <c r="B336" s="1" t="s">
        <v>749</v>
      </c>
      <c r="C336" s="11">
        <v>128650</v>
      </c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>
        <v>0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4">
        <f t="shared" si="4"/>
        <v>128650</v>
      </c>
    </row>
    <row r="337" spans="1:79" ht="14.25" customHeight="1">
      <c r="A337" s="1" t="s">
        <v>315</v>
      </c>
      <c r="B337" s="1" t="s">
        <v>750</v>
      </c>
      <c r="C337" s="11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>
        <v>362</v>
      </c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4">
        <f t="shared" si="4"/>
        <v>362</v>
      </c>
    </row>
    <row r="338" spans="1:79" ht="14.25" customHeight="1">
      <c r="A338" s="1" t="s">
        <v>316</v>
      </c>
      <c r="B338" s="1" t="s">
        <v>751</v>
      </c>
      <c r="C338" s="11"/>
      <c r="D338" s="11"/>
      <c r="E338" s="3">
        <v>4067.33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>
        <v>1774.5</v>
      </c>
      <c r="AM338" s="3"/>
      <c r="AN338" s="3">
        <v>1394</v>
      </c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4">
        <f t="shared" si="4"/>
        <v>7235.83</v>
      </c>
    </row>
    <row r="339" spans="1:79" ht="14.25" customHeight="1">
      <c r="A339" s="1" t="s">
        <v>317</v>
      </c>
      <c r="B339" s="1" t="s">
        <v>752</v>
      </c>
      <c r="C339" s="11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>
        <v>5782.1</v>
      </c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4">
        <f t="shared" si="4"/>
        <v>5782.1</v>
      </c>
    </row>
    <row r="340" spans="1:79" ht="14.25" customHeight="1">
      <c r="A340" s="1" t="s">
        <v>318</v>
      </c>
      <c r="B340" s="1" t="s">
        <v>753</v>
      </c>
      <c r="C340" s="11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>
        <v>44</v>
      </c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4">
        <f t="shared" si="4"/>
        <v>44</v>
      </c>
    </row>
    <row r="341" spans="1:79" ht="14.25" customHeight="1">
      <c r="A341" s="1" t="s">
        <v>319</v>
      </c>
      <c r="B341" s="1" t="s">
        <v>754</v>
      </c>
      <c r="C341" s="11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>
        <v>1078</v>
      </c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4">
        <f t="shared" si="4"/>
        <v>1078</v>
      </c>
    </row>
    <row r="342" spans="1:79" ht="14.25" customHeight="1">
      <c r="A342" s="1" t="s">
        <v>320</v>
      </c>
      <c r="B342" s="1" t="s">
        <v>755</v>
      </c>
      <c r="C342" s="11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v>400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4">
        <f aca="true" t="shared" si="5" ref="CA342:CA409">SUM(B342:BZ342)</f>
        <v>400</v>
      </c>
    </row>
    <row r="343" spans="1:79" ht="14.25" customHeight="1">
      <c r="A343" s="1" t="s">
        <v>321</v>
      </c>
      <c r="B343" s="1" t="s">
        <v>756</v>
      </c>
      <c r="C343" s="11"/>
      <c r="D343" s="11"/>
      <c r="E343" s="3">
        <v>39234.41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4">
        <f t="shared" si="5"/>
        <v>39234.41</v>
      </c>
    </row>
    <row r="344" spans="1:79" ht="14.25" customHeight="1">
      <c r="A344" s="1" t="s">
        <v>322</v>
      </c>
      <c r="B344" s="1" t="s">
        <v>757</v>
      </c>
      <c r="C344" s="11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>
        <v>280.2</v>
      </c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4">
        <f t="shared" si="5"/>
        <v>280.2</v>
      </c>
    </row>
    <row r="345" spans="1:79" ht="14.25" customHeight="1">
      <c r="A345" s="1" t="s">
        <v>323</v>
      </c>
      <c r="B345" s="1" t="s">
        <v>758</v>
      </c>
      <c r="C345" s="11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>
        <v>499.81</v>
      </c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4">
        <f t="shared" si="5"/>
        <v>499.81</v>
      </c>
    </row>
    <row r="346" spans="1:79" ht="14.25" customHeight="1">
      <c r="A346" s="1">
        <v>19695</v>
      </c>
      <c r="B346" s="1" t="s">
        <v>959</v>
      </c>
      <c r="C346" s="11">
        <v>4327</v>
      </c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4"/>
    </row>
    <row r="347" spans="1:79" ht="14.25" customHeight="1">
      <c r="A347" s="1" t="s">
        <v>324</v>
      </c>
      <c r="B347" s="1" t="s">
        <v>759</v>
      </c>
      <c r="C347" s="11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>
        <v>1311.47</v>
      </c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4">
        <f t="shared" si="5"/>
        <v>1311.47</v>
      </c>
    </row>
    <row r="348" spans="1:79" ht="14.25" customHeight="1">
      <c r="A348" s="1" t="s">
        <v>325</v>
      </c>
      <c r="B348" s="1" t="s">
        <v>760</v>
      </c>
      <c r="C348" s="11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>
        <v>25493.1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4">
        <f t="shared" si="5"/>
        <v>25493.1</v>
      </c>
    </row>
    <row r="349" spans="1:79" ht="14.25" customHeight="1">
      <c r="A349" s="1" t="s">
        <v>326</v>
      </c>
      <c r="B349" s="1" t="s">
        <v>761</v>
      </c>
      <c r="C349" s="11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>
        <v>123.79</v>
      </c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4">
        <f t="shared" si="5"/>
        <v>123.79</v>
      </c>
    </row>
    <row r="350" spans="1:79" ht="14.25" customHeight="1">
      <c r="A350" s="1" t="s">
        <v>327</v>
      </c>
      <c r="B350" s="1" t="s">
        <v>762</v>
      </c>
      <c r="C350" s="11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>
        <v>19.8</v>
      </c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4">
        <f t="shared" si="5"/>
        <v>19.8</v>
      </c>
    </row>
    <row r="351" spans="1:79" ht="14.25" customHeight="1">
      <c r="A351" s="1" t="s">
        <v>328</v>
      </c>
      <c r="B351" s="1" t="s">
        <v>763</v>
      </c>
      <c r="C351" s="11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>
        <v>40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>
        <v>140</v>
      </c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>
        <v>417.7</v>
      </c>
      <c r="BP351" s="3"/>
      <c r="BQ351" s="3"/>
      <c r="BR351" s="3"/>
      <c r="BS351" s="3"/>
      <c r="BT351" s="3"/>
      <c r="BU351" s="3"/>
      <c r="BV351" s="3"/>
      <c r="BW351" s="3"/>
      <c r="BX351" s="3">
        <v>9753.98</v>
      </c>
      <c r="BY351" s="3"/>
      <c r="BZ351" s="3"/>
      <c r="CA351" s="4">
        <f t="shared" si="5"/>
        <v>10351.68</v>
      </c>
    </row>
    <row r="352" spans="1:79" ht="14.25" customHeight="1">
      <c r="A352" s="1" t="s">
        <v>329</v>
      </c>
      <c r="B352" s="1" t="s">
        <v>764</v>
      </c>
      <c r="C352" s="11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>
        <v>1180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4">
        <f t="shared" si="5"/>
        <v>1180</v>
      </c>
    </row>
    <row r="353" spans="1:79" ht="14.25" customHeight="1">
      <c r="A353" s="1" t="s">
        <v>330</v>
      </c>
      <c r="B353" s="1" t="s">
        <v>765</v>
      </c>
      <c r="C353" s="11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>
        <v>765.36</v>
      </c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>
        <v>855</v>
      </c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4">
        <f t="shared" si="5"/>
        <v>1620.3600000000001</v>
      </c>
    </row>
    <row r="354" spans="1:79" ht="14.25" customHeight="1">
      <c r="A354" s="1">
        <v>19780</v>
      </c>
      <c r="B354" s="1" t="s">
        <v>974</v>
      </c>
      <c r="C354" s="11"/>
      <c r="D354" s="11">
        <v>147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4"/>
    </row>
    <row r="355" spans="1:79" ht="14.25" customHeight="1">
      <c r="A355" s="1" t="s">
        <v>331</v>
      </c>
      <c r="B355" s="1" t="s">
        <v>766</v>
      </c>
      <c r="C355" s="11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>
        <v>58.44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4">
        <f t="shared" si="5"/>
        <v>58.44</v>
      </c>
    </row>
    <row r="356" spans="1:79" ht="14.25" customHeight="1">
      <c r="A356" s="1" t="s">
        <v>332</v>
      </c>
      <c r="B356" s="1" t="s">
        <v>767</v>
      </c>
      <c r="C356" s="11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>
        <v>170.4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4">
        <f t="shared" si="5"/>
        <v>170.4</v>
      </c>
    </row>
    <row r="357" spans="1:79" ht="14.25" customHeight="1">
      <c r="A357" s="1" t="s">
        <v>333</v>
      </c>
      <c r="B357" s="1" t="s">
        <v>768</v>
      </c>
      <c r="C357" s="11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>
        <v>0</v>
      </c>
      <c r="P357" s="3"/>
      <c r="Q357" s="3"/>
      <c r="R357" s="3"/>
      <c r="S357" s="3"/>
      <c r="T357" s="3"/>
      <c r="U357" s="3"/>
      <c r="V357" s="3"/>
      <c r="W357" s="3">
        <v>155.73</v>
      </c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4">
        <f t="shared" si="5"/>
        <v>155.73</v>
      </c>
    </row>
    <row r="358" spans="1:79" ht="14.25" customHeight="1">
      <c r="A358" s="1" t="s">
        <v>334</v>
      </c>
      <c r="B358" s="1" t="s">
        <v>769</v>
      </c>
      <c r="C358" s="11"/>
      <c r="D358" s="11">
        <v>1419.44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>
        <v>501.2</v>
      </c>
      <c r="P358" s="3"/>
      <c r="Q358" s="3"/>
      <c r="R358" s="3"/>
      <c r="S358" s="3"/>
      <c r="T358" s="3"/>
      <c r="U358" s="3"/>
      <c r="V358" s="3">
        <v>737.46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>
        <v>2600</v>
      </c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4">
        <f t="shared" si="5"/>
        <v>5258.1</v>
      </c>
    </row>
    <row r="359" spans="1:79" ht="14.25" customHeight="1">
      <c r="A359" s="1" t="s">
        <v>335</v>
      </c>
      <c r="B359" s="1" t="s">
        <v>770</v>
      </c>
      <c r="C359" s="11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v>6239.98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>
        <v>266273.64</v>
      </c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4">
        <f t="shared" si="5"/>
        <v>272513.62</v>
      </c>
    </row>
    <row r="360" spans="1:79" ht="14.25" customHeight="1">
      <c r="A360" s="1" t="s">
        <v>336</v>
      </c>
      <c r="B360" s="1" t="s">
        <v>771</v>
      </c>
      <c r="C360" s="11"/>
      <c r="D360" s="11"/>
      <c r="E360" s="3">
        <v>366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>
        <v>490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>
        <v>2100</v>
      </c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4">
        <f t="shared" si="5"/>
        <v>2956</v>
      </c>
    </row>
    <row r="361" spans="1:79" ht="14.25" customHeight="1">
      <c r="A361" s="1" t="s">
        <v>337</v>
      </c>
      <c r="B361" s="1" t="s">
        <v>772</v>
      </c>
      <c r="C361" s="11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>
        <v>10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4">
        <f t="shared" si="5"/>
        <v>10</v>
      </c>
    </row>
    <row r="362" spans="1:79" ht="14.25" customHeight="1">
      <c r="A362" s="1" t="s">
        <v>338</v>
      </c>
      <c r="B362" s="1" t="s">
        <v>773</v>
      </c>
      <c r="C362" s="11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>
        <v>1031.5</v>
      </c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4">
        <f t="shared" si="5"/>
        <v>1031.5</v>
      </c>
    </row>
    <row r="363" spans="1:79" ht="14.25" customHeight="1">
      <c r="A363" s="1" t="s">
        <v>339</v>
      </c>
      <c r="B363" s="1" t="s">
        <v>774</v>
      </c>
      <c r="C363" s="11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>
        <v>120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4">
        <f t="shared" si="5"/>
        <v>120</v>
      </c>
    </row>
    <row r="364" spans="1:79" ht="14.25" customHeight="1">
      <c r="A364" s="1" t="s">
        <v>340</v>
      </c>
      <c r="B364" s="1" t="s">
        <v>775</v>
      </c>
      <c r="C364" s="11"/>
      <c r="D364" s="11"/>
      <c r="E364" s="3">
        <v>199.39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4">
        <f t="shared" si="5"/>
        <v>199.39</v>
      </c>
    </row>
    <row r="365" spans="1:79" ht="14.25" customHeight="1">
      <c r="A365" s="1" t="s">
        <v>341</v>
      </c>
      <c r="B365" s="1" t="s">
        <v>776</v>
      </c>
      <c r="C365" s="11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>
        <v>7959.6</v>
      </c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4">
        <f t="shared" si="5"/>
        <v>7959.6</v>
      </c>
    </row>
    <row r="366" spans="1:79" ht="14.25" customHeight="1">
      <c r="A366" s="1" t="s">
        <v>342</v>
      </c>
      <c r="B366" s="1" t="s">
        <v>777</v>
      </c>
      <c r="C366" s="11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>
        <v>9469.13</v>
      </c>
      <c r="BX366" s="3"/>
      <c r="BY366" s="3"/>
      <c r="BZ366" s="3"/>
      <c r="CA366" s="4">
        <f t="shared" si="5"/>
        <v>9469.13</v>
      </c>
    </row>
    <row r="367" spans="1:79" ht="14.25" customHeight="1">
      <c r="A367" s="1" t="s">
        <v>343</v>
      </c>
      <c r="B367" s="1" t="s">
        <v>778</v>
      </c>
      <c r="C367" s="11">
        <v>156.22</v>
      </c>
      <c r="D367" s="11"/>
      <c r="E367" s="3"/>
      <c r="F367" s="3"/>
      <c r="G367" s="3"/>
      <c r="H367" s="3"/>
      <c r="I367" s="3"/>
      <c r="J367" s="3"/>
      <c r="K367" s="3"/>
      <c r="L367" s="3"/>
      <c r="M367" s="3">
        <v>2271.53</v>
      </c>
      <c r="N367" s="3">
        <v>644.85</v>
      </c>
      <c r="O367" s="3">
        <v>5361.45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>
        <v>11651.01</v>
      </c>
      <c r="AC367" s="3">
        <v>974.64</v>
      </c>
      <c r="AD367" s="3"/>
      <c r="AE367" s="3">
        <v>8852.83</v>
      </c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4">
        <f t="shared" si="5"/>
        <v>29912.53</v>
      </c>
    </row>
    <row r="368" spans="1:79" ht="14.25" customHeight="1">
      <c r="A368" s="1" t="s">
        <v>344</v>
      </c>
      <c r="B368" s="1" t="s">
        <v>779</v>
      </c>
      <c r="C368" s="11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>
        <v>450</v>
      </c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4">
        <f t="shared" si="5"/>
        <v>450</v>
      </c>
    </row>
    <row r="369" spans="1:79" ht="14.25" customHeight="1">
      <c r="A369" s="1" t="s">
        <v>345</v>
      </c>
      <c r="B369" s="1" t="s">
        <v>780</v>
      </c>
      <c r="C369" s="11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>
        <v>861</v>
      </c>
      <c r="AC369" s="3">
        <v>3042.4</v>
      </c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4">
        <f t="shared" si="5"/>
        <v>3903.4</v>
      </c>
    </row>
    <row r="370" spans="1:79" ht="14.25" customHeight="1">
      <c r="A370" s="1" t="s">
        <v>346</v>
      </c>
      <c r="B370" s="1" t="s">
        <v>781</v>
      </c>
      <c r="C370" s="11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>
        <v>1920</v>
      </c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4">
        <f t="shared" si="5"/>
        <v>1920</v>
      </c>
    </row>
    <row r="371" spans="1:79" ht="14.25" customHeight="1">
      <c r="A371" s="1" t="s">
        <v>347</v>
      </c>
      <c r="B371" s="1" t="s">
        <v>782</v>
      </c>
      <c r="C371" s="11"/>
      <c r="D371" s="11"/>
      <c r="E371" s="3">
        <v>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4">
        <f t="shared" si="5"/>
        <v>0</v>
      </c>
    </row>
    <row r="372" spans="1:79" ht="14.25" customHeight="1">
      <c r="A372" s="1" t="s">
        <v>348</v>
      </c>
      <c r="B372" s="1" t="s">
        <v>783</v>
      </c>
      <c r="C372" s="11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>
        <v>70.75</v>
      </c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4">
        <f t="shared" si="5"/>
        <v>70.75</v>
      </c>
    </row>
    <row r="373" spans="1:79" ht="14.25" customHeight="1">
      <c r="A373" s="1" t="s">
        <v>349</v>
      </c>
      <c r="B373" s="1" t="s">
        <v>784</v>
      </c>
      <c r="C373" s="11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>
        <v>61609.590000000004</v>
      </c>
      <c r="AC373" s="3"/>
      <c r="AD373" s="3"/>
      <c r="AE373" s="3">
        <v>3095.67</v>
      </c>
      <c r="AF373" s="3"/>
      <c r="AG373" s="3"/>
      <c r="AH373" s="3"/>
      <c r="AI373" s="3"/>
      <c r="AJ373" s="3"/>
      <c r="AK373" s="3"/>
      <c r="AL373" s="3"/>
      <c r="AM373" s="3"/>
      <c r="AN373" s="3">
        <v>4669.53</v>
      </c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4">
        <f t="shared" si="5"/>
        <v>69374.79000000001</v>
      </c>
    </row>
    <row r="374" spans="1:79" ht="14.25" customHeight="1">
      <c r="A374" s="1" t="s">
        <v>350</v>
      </c>
      <c r="B374" s="1" t="s">
        <v>785</v>
      </c>
      <c r="C374" s="11"/>
      <c r="D374" s="11">
        <v>122.16</v>
      </c>
      <c r="E374" s="3"/>
      <c r="F374" s="3"/>
      <c r="G374" s="3"/>
      <c r="H374" s="3"/>
      <c r="I374" s="3"/>
      <c r="J374" s="3"/>
      <c r="K374" s="3">
        <v>7.67</v>
      </c>
      <c r="L374" s="3"/>
      <c r="M374" s="3"/>
      <c r="N374" s="3"/>
      <c r="O374" s="3">
        <v>1817.48</v>
      </c>
      <c r="P374" s="3"/>
      <c r="Q374" s="3"/>
      <c r="R374" s="3"/>
      <c r="S374" s="3"/>
      <c r="T374" s="3">
        <v>478.4</v>
      </c>
      <c r="U374" s="3"/>
      <c r="V374" s="3">
        <v>376.24</v>
      </c>
      <c r="W374" s="3">
        <v>183.73</v>
      </c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4">
        <f t="shared" si="5"/>
        <v>2985.68</v>
      </c>
    </row>
    <row r="375" spans="1:79" ht="14.25" customHeight="1">
      <c r="A375" s="1" t="s">
        <v>351</v>
      </c>
      <c r="B375" s="1" t="s">
        <v>786</v>
      </c>
      <c r="C375" s="11"/>
      <c r="D375" s="11"/>
      <c r="E375" s="3"/>
      <c r="F375" s="3"/>
      <c r="G375" s="3"/>
      <c r="H375" s="3"/>
      <c r="I375" s="3"/>
      <c r="J375" s="3"/>
      <c r="K375" s="3"/>
      <c r="L375" s="3"/>
      <c r="M375" s="3">
        <v>370.29</v>
      </c>
      <c r="N375" s="3"/>
      <c r="O375" s="3">
        <v>1108.88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4">
        <f t="shared" si="5"/>
        <v>1479.17</v>
      </c>
    </row>
    <row r="376" spans="1:79" ht="14.25" customHeight="1">
      <c r="A376" s="1">
        <v>21206</v>
      </c>
      <c r="B376" s="1" t="s">
        <v>975</v>
      </c>
      <c r="C376" s="11"/>
      <c r="D376" s="11">
        <v>720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4"/>
    </row>
    <row r="377" spans="1:79" ht="14.25" customHeight="1">
      <c r="A377" s="1" t="s">
        <v>352</v>
      </c>
      <c r="B377" s="1" t="s">
        <v>787</v>
      </c>
      <c r="C377" s="11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>
        <v>8.56</v>
      </c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4">
        <f t="shared" si="5"/>
        <v>8.56</v>
      </c>
    </row>
    <row r="378" spans="1:79" ht="14.25" customHeight="1">
      <c r="A378" s="1" t="s">
        <v>353</v>
      </c>
      <c r="B378" s="1" t="s">
        <v>788</v>
      </c>
      <c r="C378" s="11">
        <v>1466.66</v>
      </c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>
        <v>8.12</v>
      </c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4">
        <f t="shared" si="5"/>
        <v>1474.78</v>
      </c>
    </row>
    <row r="379" spans="1:79" ht="14.25" customHeight="1">
      <c r="A379" s="1" t="s">
        <v>354</v>
      </c>
      <c r="B379" s="1" t="s">
        <v>789</v>
      </c>
      <c r="C379" s="11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>
        <v>818.3499999999999</v>
      </c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>
        <v>1801.4</v>
      </c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4">
        <f t="shared" si="5"/>
        <v>2619.75</v>
      </c>
    </row>
    <row r="380" spans="1:79" ht="14.25" customHeight="1">
      <c r="A380" s="1" t="s">
        <v>355</v>
      </c>
      <c r="B380" s="1" t="s">
        <v>790</v>
      </c>
      <c r="C380" s="11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>
        <v>250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4">
        <f t="shared" si="5"/>
        <v>250</v>
      </c>
    </row>
    <row r="381" spans="1:79" ht="14.25" customHeight="1">
      <c r="A381" s="1" t="s">
        <v>356</v>
      </c>
      <c r="B381" s="1" t="s">
        <v>791</v>
      </c>
      <c r="C381" s="11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>
        <v>50.78</v>
      </c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>
        <v>10899.4</v>
      </c>
      <c r="BY381" s="3"/>
      <c r="BZ381" s="3"/>
      <c r="CA381" s="4">
        <f t="shared" si="5"/>
        <v>10950.18</v>
      </c>
    </row>
    <row r="382" spans="1:79" ht="14.25" customHeight="1">
      <c r="A382" s="1" t="s">
        <v>357</v>
      </c>
      <c r="B382" s="1" t="s">
        <v>792</v>
      </c>
      <c r="C382" s="11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>
        <v>1186.8200000000002</v>
      </c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4">
        <f t="shared" si="5"/>
        <v>1186.8200000000002</v>
      </c>
    </row>
    <row r="383" spans="1:79" ht="14.25" customHeight="1">
      <c r="A383" s="1" t="s">
        <v>358</v>
      </c>
      <c r="B383" s="1" t="s">
        <v>793</v>
      </c>
      <c r="C383" s="11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>
        <v>39.96</v>
      </c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4">
        <f t="shared" si="5"/>
        <v>39.96</v>
      </c>
    </row>
    <row r="384" spans="1:79" ht="14.25" customHeight="1">
      <c r="A384" s="1" t="s">
        <v>359</v>
      </c>
      <c r="B384" s="1" t="s">
        <v>794</v>
      </c>
      <c r="C384" s="11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>
        <v>330</v>
      </c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4">
        <f t="shared" si="5"/>
        <v>330</v>
      </c>
    </row>
    <row r="385" spans="1:79" ht="14.25" customHeight="1">
      <c r="A385" s="1" t="s">
        <v>360</v>
      </c>
      <c r="B385" s="1" t="s">
        <v>795</v>
      </c>
      <c r="C385" s="11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>
        <v>26</v>
      </c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4">
        <f t="shared" si="5"/>
        <v>26</v>
      </c>
    </row>
    <row r="386" spans="1:79" ht="14.25" customHeight="1">
      <c r="A386" s="1" t="s">
        <v>361</v>
      </c>
      <c r="B386" s="1" t="s">
        <v>796</v>
      </c>
      <c r="C386" s="11"/>
      <c r="D386" s="11">
        <v>974.08</v>
      </c>
      <c r="E386" s="3">
        <v>278.69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>
        <v>-114.75</v>
      </c>
      <c r="X386" s="3"/>
      <c r="Y386" s="3"/>
      <c r="Z386" s="3"/>
      <c r="AA386" s="3"/>
      <c r="AB386" s="3"/>
      <c r="AC386" s="3"/>
      <c r="AD386" s="3"/>
      <c r="AE386" s="3"/>
      <c r="AF386" s="3"/>
      <c r="AG386" s="3">
        <v>11346.75</v>
      </c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4">
        <f t="shared" si="5"/>
        <v>12484.77</v>
      </c>
    </row>
    <row r="387" spans="1:79" ht="14.25" customHeight="1">
      <c r="A387" s="1" t="s">
        <v>362</v>
      </c>
      <c r="B387" s="1" t="s">
        <v>797</v>
      </c>
      <c r="C387" s="11"/>
      <c r="D387" s="11"/>
      <c r="E387" s="3">
        <v>1635.93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132.71</v>
      </c>
      <c r="P387" s="3"/>
      <c r="Q387" s="3"/>
      <c r="R387" s="3"/>
      <c r="S387" s="3"/>
      <c r="T387" s="3">
        <v>81.15</v>
      </c>
      <c r="U387" s="3"/>
      <c r="V387" s="3">
        <v>81.15</v>
      </c>
      <c r="W387" s="3"/>
      <c r="X387" s="3"/>
      <c r="Y387" s="3"/>
      <c r="Z387" s="3"/>
      <c r="AA387" s="3"/>
      <c r="AB387" s="3">
        <v>9100.5</v>
      </c>
      <c r="AC387" s="3"/>
      <c r="AD387" s="3"/>
      <c r="AE387" s="3">
        <v>1876.68</v>
      </c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4">
        <f t="shared" si="5"/>
        <v>12908.12</v>
      </c>
    </row>
    <row r="388" spans="1:79" ht="14.25" customHeight="1">
      <c r="A388" s="1" t="s">
        <v>363</v>
      </c>
      <c r="B388" s="1" t="s">
        <v>798</v>
      </c>
      <c r="C388" s="11"/>
      <c r="D388" s="1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>
        <v>50</v>
      </c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4">
        <f t="shared" si="5"/>
        <v>50</v>
      </c>
    </row>
    <row r="389" spans="1:79" ht="14.25" customHeight="1">
      <c r="A389" s="1" t="s">
        <v>364</v>
      </c>
      <c r="B389" s="1" t="s">
        <v>799</v>
      </c>
      <c r="C389" s="11"/>
      <c r="D389" s="1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>
        <v>172.07</v>
      </c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4">
        <f t="shared" si="5"/>
        <v>172.07</v>
      </c>
    </row>
    <row r="390" spans="1:79" ht="14.25" customHeight="1">
      <c r="A390" s="1" t="s">
        <v>365</v>
      </c>
      <c r="B390" s="1" t="s">
        <v>800</v>
      </c>
      <c r="C390" s="11"/>
      <c r="D390" s="1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>
        <v>9980.1</v>
      </c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4">
        <f t="shared" si="5"/>
        <v>9980.1</v>
      </c>
    </row>
    <row r="391" spans="1:79" ht="14.25" customHeight="1">
      <c r="A391" s="1" t="s">
        <v>366</v>
      </c>
      <c r="B391" s="1" t="s">
        <v>801</v>
      </c>
      <c r="C391" s="11"/>
      <c r="D391" s="1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>
        <v>440.7</v>
      </c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>
        <v>153</v>
      </c>
      <c r="BD391" s="3"/>
      <c r="BE391" s="3"/>
      <c r="BF391" s="3"/>
      <c r="BG391" s="3"/>
      <c r="BH391" s="3"/>
      <c r="BI391" s="3"/>
      <c r="BJ391" s="3"/>
      <c r="BK391" s="3"/>
      <c r="BL391" s="3"/>
      <c r="BM391" s="3">
        <v>0</v>
      </c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4">
        <f t="shared" si="5"/>
        <v>593.7</v>
      </c>
    </row>
    <row r="392" spans="1:79" ht="14.25" customHeight="1">
      <c r="A392" s="1" t="s">
        <v>367</v>
      </c>
      <c r="B392" s="1" t="s">
        <v>802</v>
      </c>
      <c r="C392" s="11"/>
      <c r="D392" s="1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>
        <v>30</v>
      </c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4">
        <f t="shared" si="5"/>
        <v>30</v>
      </c>
    </row>
    <row r="393" spans="1:79" ht="14.25" customHeight="1">
      <c r="A393" s="1" t="s">
        <v>368</v>
      </c>
      <c r="B393" s="1" t="s">
        <v>803</v>
      </c>
      <c r="C393" s="11"/>
      <c r="D393" s="11"/>
      <c r="E393" s="3">
        <v>38.06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>
        <v>145.05</v>
      </c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4">
        <f t="shared" si="5"/>
        <v>183.11</v>
      </c>
    </row>
    <row r="394" spans="1:79" ht="14.25" customHeight="1">
      <c r="A394" s="1" t="s">
        <v>369</v>
      </c>
      <c r="B394" s="1" t="s">
        <v>804</v>
      </c>
      <c r="C394" s="11"/>
      <c r="D394" s="11"/>
      <c r="E394" s="3"/>
      <c r="F394" s="3"/>
      <c r="G394" s="3"/>
      <c r="H394" s="3"/>
      <c r="I394" s="3"/>
      <c r="J394" s="3"/>
      <c r="K394" s="3">
        <v>1016.53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4">
        <f t="shared" si="5"/>
        <v>1016.53</v>
      </c>
    </row>
    <row r="395" spans="1:79" ht="14.25" customHeight="1">
      <c r="A395" s="1" t="s">
        <v>370</v>
      </c>
      <c r="B395" s="1" t="s">
        <v>805</v>
      </c>
      <c r="C395" s="11"/>
      <c r="D395" s="1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>
        <v>1240.9</v>
      </c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4">
        <f t="shared" si="5"/>
        <v>1240.9</v>
      </c>
    </row>
    <row r="396" spans="1:79" ht="14.25" customHeight="1">
      <c r="A396" s="1" t="s">
        <v>371</v>
      </c>
      <c r="B396" s="1" t="s">
        <v>806</v>
      </c>
      <c r="C396" s="11"/>
      <c r="D396" s="1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>
        <v>111.4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4">
        <f t="shared" si="5"/>
        <v>111.4</v>
      </c>
    </row>
    <row r="397" spans="1:79" ht="14.25" customHeight="1">
      <c r="A397" s="1" t="s">
        <v>372</v>
      </c>
      <c r="B397" s="1" t="s">
        <v>807</v>
      </c>
      <c r="C397" s="11"/>
      <c r="D397" s="1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>
        <v>280.35</v>
      </c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4">
        <f t="shared" si="5"/>
        <v>280.35</v>
      </c>
    </row>
    <row r="398" spans="1:79" ht="14.25" customHeight="1">
      <c r="A398" s="1" t="s">
        <v>373</v>
      </c>
      <c r="B398" s="1" t="s">
        <v>808</v>
      </c>
      <c r="C398" s="11"/>
      <c r="D398" s="1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>
        <v>624.32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4">
        <f t="shared" si="5"/>
        <v>624.32</v>
      </c>
    </row>
    <row r="399" spans="1:79" ht="14.25" customHeight="1">
      <c r="A399" s="1" t="s">
        <v>374</v>
      </c>
      <c r="B399" s="1" t="s">
        <v>809</v>
      </c>
      <c r="C399" s="11"/>
      <c r="D399" s="1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>
        <v>3535.2</v>
      </c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4">
        <f t="shared" si="5"/>
        <v>3535.2</v>
      </c>
    </row>
    <row r="400" spans="1:79" ht="14.25" customHeight="1">
      <c r="A400" s="1" t="s">
        <v>375</v>
      </c>
      <c r="B400" s="1" t="s">
        <v>810</v>
      </c>
      <c r="C400" s="11"/>
      <c r="D400" s="1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>
        <v>144.5</v>
      </c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4">
        <f t="shared" si="5"/>
        <v>144.5</v>
      </c>
    </row>
    <row r="401" spans="1:79" ht="14.25" customHeight="1">
      <c r="A401" s="1" t="s">
        <v>376</v>
      </c>
      <c r="B401" s="1" t="s">
        <v>811</v>
      </c>
      <c r="C401" s="11">
        <v>461</v>
      </c>
      <c r="D401" s="1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>
        <v>0</v>
      </c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4">
        <f t="shared" si="5"/>
        <v>461</v>
      </c>
    </row>
    <row r="402" spans="1:79" ht="14.25" customHeight="1">
      <c r="A402" s="1" t="s">
        <v>377</v>
      </c>
      <c r="B402" s="1" t="s">
        <v>812</v>
      </c>
      <c r="C402" s="11"/>
      <c r="D402" s="1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>
        <v>34.29</v>
      </c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4">
        <f t="shared" si="5"/>
        <v>34.29</v>
      </c>
    </row>
    <row r="403" spans="1:79" ht="14.25" customHeight="1">
      <c r="A403" s="1" t="s">
        <v>378</v>
      </c>
      <c r="B403" s="1" t="s">
        <v>813</v>
      </c>
      <c r="C403" s="11"/>
      <c r="D403" s="1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>
        <v>38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4">
        <f t="shared" si="5"/>
        <v>38</v>
      </c>
    </row>
    <row r="404" spans="1:79" ht="14.25" customHeight="1">
      <c r="A404" s="1" t="s">
        <v>379</v>
      </c>
      <c r="B404" s="1" t="s">
        <v>814</v>
      </c>
      <c r="C404" s="11"/>
      <c r="D404" s="1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>
        <v>1125</v>
      </c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4">
        <f t="shared" si="5"/>
        <v>1125</v>
      </c>
    </row>
    <row r="405" spans="1:79" ht="14.25" customHeight="1">
      <c r="A405" s="1" t="s">
        <v>380</v>
      </c>
      <c r="B405" s="1" t="s">
        <v>815</v>
      </c>
      <c r="C405" s="11"/>
      <c r="D405" s="11">
        <v>617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>
        <v>240</v>
      </c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>
        <v>932.8000000000001</v>
      </c>
      <c r="BY405" s="3"/>
      <c r="BZ405" s="3"/>
      <c r="CA405" s="4">
        <f t="shared" si="5"/>
        <v>1789.8000000000002</v>
      </c>
    </row>
    <row r="406" spans="1:79" ht="14.25" customHeight="1">
      <c r="A406" s="1" t="s">
        <v>381</v>
      </c>
      <c r="B406" s="1" t="s">
        <v>816</v>
      </c>
      <c r="C406" s="11"/>
      <c r="D406" s="1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>
        <v>5286.34</v>
      </c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4">
        <f t="shared" si="5"/>
        <v>5286.34</v>
      </c>
    </row>
    <row r="407" spans="1:79" ht="14.25" customHeight="1">
      <c r="A407" s="1" t="s">
        <v>382</v>
      </c>
      <c r="B407" s="1" t="s">
        <v>817</v>
      </c>
      <c r="C407" s="11"/>
      <c r="D407" s="1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>
        <v>414.44</v>
      </c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4">
        <f t="shared" si="5"/>
        <v>414.44</v>
      </c>
    </row>
    <row r="408" spans="1:79" ht="14.25" customHeight="1">
      <c r="A408" s="1">
        <v>24061</v>
      </c>
      <c r="B408" s="1" t="s">
        <v>960</v>
      </c>
      <c r="C408" s="11">
        <v>29036.13</v>
      </c>
      <c r="D408" s="1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4"/>
    </row>
    <row r="409" spans="1:79" ht="14.25" customHeight="1">
      <c r="A409" s="1" t="s">
        <v>383</v>
      </c>
      <c r="B409" s="1" t="s">
        <v>818</v>
      </c>
      <c r="C409" s="11"/>
      <c r="D409" s="11"/>
      <c r="E409" s="3">
        <v>3503.54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4">
        <f t="shared" si="5"/>
        <v>3503.54</v>
      </c>
    </row>
    <row r="410" spans="1:79" ht="14.25" customHeight="1">
      <c r="A410" s="1" t="s">
        <v>384</v>
      </c>
      <c r="B410" s="1" t="s">
        <v>819</v>
      </c>
      <c r="C410" s="11"/>
      <c r="D410" s="1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>
        <v>380.45</v>
      </c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4">
        <f aca="true" t="shared" si="6" ref="CA410:CA461">SUM(B410:BZ410)</f>
        <v>380.45</v>
      </c>
    </row>
    <row r="411" spans="1:79" ht="14.25" customHeight="1">
      <c r="A411" s="1" t="s">
        <v>385</v>
      </c>
      <c r="B411" s="1" t="s">
        <v>820</v>
      </c>
      <c r="C411" s="11"/>
      <c r="D411" s="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>
        <v>60</v>
      </c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4">
        <f t="shared" si="6"/>
        <v>60</v>
      </c>
    </row>
    <row r="412" spans="1:79" ht="14.25" customHeight="1">
      <c r="A412" s="1" t="s">
        <v>386</v>
      </c>
      <c r="B412" s="1" t="s">
        <v>821</v>
      </c>
      <c r="C412" s="11"/>
      <c r="D412" s="11"/>
      <c r="E412" s="3">
        <v>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>
        <v>2061.86</v>
      </c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4">
        <f t="shared" si="6"/>
        <v>2061.86</v>
      </c>
    </row>
    <row r="413" spans="1:79" ht="14.25" customHeight="1">
      <c r="A413" s="1" t="s">
        <v>387</v>
      </c>
      <c r="B413" s="1" t="s">
        <v>822</v>
      </c>
      <c r="C413" s="11"/>
      <c r="D413" s="1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>
        <v>14.2</v>
      </c>
      <c r="AH413" s="3"/>
      <c r="AI413" s="3">
        <v>183.85</v>
      </c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4">
        <f t="shared" si="6"/>
        <v>198.04999999999998</v>
      </c>
    </row>
    <row r="414" spans="1:79" ht="14.25" customHeight="1">
      <c r="A414" s="1" t="s">
        <v>388</v>
      </c>
      <c r="B414" s="1" t="s">
        <v>823</v>
      </c>
      <c r="C414" s="11"/>
      <c r="D414" s="1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>
        <v>0</v>
      </c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4">
        <f t="shared" si="6"/>
        <v>0</v>
      </c>
    </row>
    <row r="415" spans="1:79" ht="14.25" customHeight="1">
      <c r="A415" s="1" t="s">
        <v>389</v>
      </c>
      <c r="B415" s="1" t="s">
        <v>824</v>
      </c>
      <c r="C415" s="11"/>
      <c r="D415" s="11"/>
      <c r="E415" s="3"/>
      <c r="F415" s="3"/>
      <c r="G415" s="3"/>
      <c r="H415" s="3"/>
      <c r="I415" s="3"/>
      <c r="J415" s="3"/>
      <c r="K415" s="3"/>
      <c r="L415" s="3"/>
      <c r="M415" s="3">
        <v>2565.19</v>
      </c>
      <c r="N415" s="3"/>
      <c r="O415" s="3">
        <v>1842.3700000000001</v>
      </c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4">
        <f t="shared" si="6"/>
        <v>4407.56</v>
      </c>
    </row>
    <row r="416" spans="1:79" ht="14.25" customHeight="1">
      <c r="A416" s="1" t="s">
        <v>390</v>
      </c>
      <c r="B416" s="1" t="s">
        <v>825</v>
      </c>
      <c r="C416" s="11"/>
      <c r="D416" s="1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>
        <v>-140.42</v>
      </c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4">
        <f t="shared" si="6"/>
        <v>-140.42</v>
      </c>
    </row>
    <row r="417" spans="1:79" ht="14.25" customHeight="1">
      <c r="A417" s="1" t="s">
        <v>391</v>
      </c>
      <c r="B417" s="1" t="s">
        <v>826</v>
      </c>
      <c r="C417" s="11"/>
      <c r="D417" s="1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>
        <v>37975.25</v>
      </c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4">
        <f t="shared" si="6"/>
        <v>37975.25</v>
      </c>
    </row>
    <row r="418" spans="1:79" ht="14.25" customHeight="1">
      <c r="A418" s="1" t="s">
        <v>392</v>
      </c>
      <c r="B418" s="1" t="s">
        <v>827</v>
      </c>
      <c r="C418" s="11"/>
      <c r="D418" s="1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>
        <v>37.8</v>
      </c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4">
        <f t="shared" si="6"/>
        <v>37.8</v>
      </c>
    </row>
    <row r="419" spans="1:79" ht="14.25" customHeight="1">
      <c r="A419" s="1" t="s">
        <v>393</v>
      </c>
      <c r="B419" s="1" t="s">
        <v>828</v>
      </c>
      <c r="C419" s="11"/>
      <c r="D419" s="1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>
        <v>162.45000000000002</v>
      </c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4">
        <f t="shared" si="6"/>
        <v>162.45000000000002</v>
      </c>
    </row>
    <row r="420" spans="1:79" ht="14.25" customHeight="1">
      <c r="A420" s="1" t="s">
        <v>394</v>
      </c>
      <c r="B420" s="1" t="s">
        <v>829</v>
      </c>
      <c r="C420" s="11">
        <v>1366.05</v>
      </c>
      <c r="D420" s="11"/>
      <c r="E420" s="3"/>
      <c r="F420" s="3"/>
      <c r="G420" s="3"/>
      <c r="H420" s="3"/>
      <c r="I420" s="3"/>
      <c r="J420" s="3"/>
      <c r="K420" s="3">
        <v>63.5</v>
      </c>
      <c r="L420" s="3"/>
      <c r="M420" s="3"/>
      <c r="N420" s="3"/>
      <c r="O420" s="3">
        <v>130.7</v>
      </c>
      <c r="P420" s="3"/>
      <c r="Q420" s="3"/>
      <c r="R420" s="3"/>
      <c r="S420" s="3"/>
      <c r="T420" s="3"/>
      <c r="U420" s="3"/>
      <c r="V420" s="3"/>
      <c r="W420" s="3">
        <v>44</v>
      </c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4">
        <f t="shared" si="6"/>
        <v>1604.25</v>
      </c>
    </row>
    <row r="421" spans="1:79" ht="14.25" customHeight="1">
      <c r="A421" s="1" t="s">
        <v>395</v>
      </c>
      <c r="B421" s="1" t="s">
        <v>830</v>
      </c>
      <c r="C421" s="11"/>
      <c r="D421" s="1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>
        <v>585</v>
      </c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4">
        <f t="shared" si="6"/>
        <v>585</v>
      </c>
    </row>
    <row r="422" spans="1:79" ht="14.25" customHeight="1">
      <c r="A422" s="1" t="s">
        <v>396</v>
      </c>
      <c r="B422" s="1" t="s">
        <v>831</v>
      </c>
      <c r="C422" s="11"/>
      <c r="D422" s="1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>
        <v>220</v>
      </c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4">
        <f t="shared" si="6"/>
        <v>220</v>
      </c>
    </row>
    <row r="423" spans="1:79" ht="14.25" customHeight="1">
      <c r="A423" s="1" t="s">
        <v>397</v>
      </c>
      <c r="B423" s="1" t="s">
        <v>832</v>
      </c>
      <c r="C423" s="11"/>
      <c r="D423" s="1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>
        <v>925.01</v>
      </c>
      <c r="BY423" s="3"/>
      <c r="BZ423" s="3"/>
      <c r="CA423" s="4">
        <f t="shared" si="6"/>
        <v>925.01</v>
      </c>
    </row>
    <row r="424" spans="1:79" ht="14.25" customHeight="1">
      <c r="A424" s="1" t="s">
        <v>398</v>
      </c>
      <c r="B424" s="1" t="s">
        <v>833</v>
      </c>
      <c r="C424" s="11"/>
      <c r="D424" s="1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>
        <v>24</v>
      </c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4">
        <f t="shared" si="6"/>
        <v>24</v>
      </c>
    </row>
    <row r="425" spans="1:79" ht="14.25" customHeight="1">
      <c r="A425" s="1" t="s">
        <v>399</v>
      </c>
      <c r="B425" s="1" t="s">
        <v>834</v>
      </c>
      <c r="C425" s="11"/>
      <c r="D425" s="11"/>
      <c r="E425" s="3">
        <v>47.04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4">
        <f t="shared" si="6"/>
        <v>47.04</v>
      </c>
    </row>
    <row r="426" spans="1:79" ht="14.25" customHeight="1">
      <c r="A426" s="1" t="s">
        <v>400</v>
      </c>
      <c r="B426" s="1" t="s">
        <v>835</v>
      </c>
      <c r="C426" s="11"/>
      <c r="D426" s="1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>
        <v>255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4">
        <f t="shared" si="6"/>
        <v>255</v>
      </c>
    </row>
    <row r="427" spans="1:79" ht="14.25" customHeight="1">
      <c r="A427" s="1" t="s">
        <v>401</v>
      </c>
      <c r="B427" s="1" t="s">
        <v>836</v>
      </c>
      <c r="C427" s="11"/>
      <c r="D427" s="1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>
        <v>226.62</v>
      </c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4">
        <f t="shared" si="6"/>
        <v>226.62</v>
      </c>
    </row>
    <row r="428" spans="1:79" ht="14.25" customHeight="1">
      <c r="A428" s="1" t="s">
        <v>402</v>
      </c>
      <c r="B428" s="1" t="s">
        <v>837</v>
      </c>
      <c r="C428" s="11"/>
      <c r="D428" s="1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>
        <v>33.3</v>
      </c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4">
        <f t="shared" si="6"/>
        <v>33.3</v>
      </c>
    </row>
    <row r="429" spans="1:79" ht="14.25" customHeight="1">
      <c r="A429" s="1" t="s">
        <v>403</v>
      </c>
      <c r="B429" s="1" t="s">
        <v>838</v>
      </c>
      <c r="C429" s="11"/>
      <c r="D429" s="1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>
        <v>4180</v>
      </c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4">
        <f t="shared" si="6"/>
        <v>4180</v>
      </c>
    </row>
    <row r="430" spans="1:79" ht="14.25" customHeight="1">
      <c r="A430" s="1" t="s">
        <v>404</v>
      </c>
      <c r="B430" s="1" t="s">
        <v>839</v>
      </c>
      <c r="C430" s="11">
        <v>456.66</v>
      </c>
      <c r="D430" s="11"/>
      <c r="E430" s="3"/>
      <c r="F430" s="3"/>
      <c r="G430" s="3"/>
      <c r="H430" s="3"/>
      <c r="I430" s="3"/>
      <c r="J430" s="3"/>
      <c r="K430" s="3"/>
      <c r="L430" s="3"/>
      <c r="M430" s="3">
        <v>6096.71</v>
      </c>
      <c r="N430" s="3">
        <v>3263.32</v>
      </c>
      <c r="O430" s="3">
        <v>1346.17</v>
      </c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4">
        <f t="shared" si="6"/>
        <v>11162.86</v>
      </c>
    </row>
    <row r="431" spans="1:79" ht="14.25" customHeight="1">
      <c r="A431" s="1" t="s">
        <v>405</v>
      </c>
      <c r="B431" s="1" t="s">
        <v>840</v>
      </c>
      <c r="C431" s="11"/>
      <c r="D431" s="11"/>
      <c r="E431" s="3"/>
      <c r="F431" s="3"/>
      <c r="G431" s="3"/>
      <c r="H431" s="3"/>
      <c r="I431" s="3"/>
      <c r="J431" s="3"/>
      <c r="K431" s="3"/>
      <c r="L431" s="3"/>
      <c r="M431" s="3"/>
      <c r="N431" s="3">
        <v>1080.53</v>
      </c>
      <c r="O431" s="3">
        <v>114.60999999999999</v>
      </c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4">
        <f t="shared" si="6"/>
        <v>1195.1399999999999</v>
      </c>
    </row>
    <row r="432" spans="1:79" ht="14.25" customHeight="1">
      <c r="A432" s="1" t="s">
        <v>406</v>
      </c>
      <c r="B432" s="1" t="s">
        <v>841</v>
      </c>
      <c r="C432" s="11"/>
      <c r="D432" s="1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>
        <v>64.8</v>
      </c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4">
        <f t="shared" si="6"/>
        <v>64.8</v>
      </c>
    </row>
    <row r="433" spans="1:79" ht="14.25" customHeight="1">
      <c r="A433" s="1" t="s">
        <v>407</v>
      </c>
      <c r="B433" s="1" t="s">
        <v>842</v>
      </c>
      <c r="C433" s="11"/>
      <c r="D433" s="11"/>
      <c r="E433" s="3"/>
      <c r="F433" s="3"/>
      <c r="G433" s="3"/>
      <c r="H433" s="3"/>
      <c r="I433" s="3"/>
      <c r="J433" s="3"/>
      <c r="K433" s="3"/>
      <c r="L433" s="3"/>
      <c r="M433" s="3">
        <v>203.26</v>
      </c>
      <c r="N433" s="3"/>
      <c r="O433" s="3">
        <v>27.2</v>
      </c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>
        <v>7364.57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4">
        <f t="shared" si="6"/>
        <v>7595.03</v>
      </c>
    </row>
    <row r="434" spans="1:79" ht="14.25" customHeight="1">
      <c r="A434" s="1" t="s">
        <v>408</v>
      </c>
      <c r="B434" s="1" t="s">
        <v>843</v>
      </c>
      <c r="C434" s="11"/>
      <c r="D434" s="1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v>1679</v>
      </c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4">
        <f t="shared" si="6"/>
        <v>1679</v>
      </c>
    </row>
    <row r="435" spans="1:79" ht="14.25" customHeight="1">
      <c r="A435" s="1" t="s">
        <v>409</v>
      </c>
      <c r="B435" s="1" t="s">
        <v>844</v>
      </c>
      <c r="C435" s="11"/>
      <c r="D435" s="11"/>
      <c r="E435" s="3"/>
      <c r="F435" s="3"/>
      <c r="G435" s="3"/>
      <c r="H435" s="3"/>
      <c r="I435" s="3"/>
      <c r="J435" s="3"/>
      <c r="K435" s="3"/>
      <c r="L435" s="3"/>
      <c r="M435" s="3">
        <v>18.41</v>
      </c>
      <c r="N435" s="3"/>
      <c r="O435" s="3">
        <v>627.24</v>
      </c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4">
        <f t="shared" si="6"/>
        <v>645.65</v>
      </c>
    </row>
    <row r="436" spans="1:79" ht="14.25" customHeight="1">
      <c r="A436" s="1" t="s">
        <v>410</v>
      </c>
      <c r="B436" s="1" t="s">
        <v>845</v>
      </c>
      <c r="C436" s="11"/>
      <c r="D436" s="1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>
        <v>500</v>
      </c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4">
        <f t="shared" si="6"/>
        <v>500</v>
      </c>
    </row>
    <row r="437" spans="1:79" ht="14.25" customHeight="1">
      <c r="A437" s="1" t="s">
        <v>411</v>
      </c>
      <c r="B437" s="1" t="s">
        <v>846</v>
      </c>
      <c r="C437" s="11"/>
      <c r="D437" s="1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>
        <v>15</v>
      </c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4">
        <f t="shared" si="6"/>
        <v>15</v>
      </c>
    </row>
    <row r="438" spans="1:79" ht="14.25" customHeight="1">
      <c r="A438" s="1" t="s">
        <v>412</v>
      </c>
      <c r="B438" s="1" t="s">
        <v>847</v>
      </c>
      <c r="C438" s="11"/>
      <c r="D438" s="11">
        <v>39000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>
        <v>9.91</v>
      </c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4">
        <f t="shared" si="6"/>
        <v>39009.91</v>
      </c>
    </row>
    <row r="439" spans="1:79" ht="14.25" customHeight="1">
      <c r="A439" s="1" t="s">
        <v>413</v>
      </c>
      <c r="B439" s="1" t="s">
        <v>848</v>
      </c>
      <c r="C439" s="11"/>
      <c r="D439" s="1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>
        <v>2975</v>
      </c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4">
        <f t="shared" si="6"/>
        <v>2975</v>
      </c>
    </row>
    <row r="440" spans="1:79" ht="14.25" customHeight="1">
      <c r="A440" s="1" t="s">
        <v>414</v>
      </c>
      <c r="B440" s="1" t="s">
        <v>849</v>
      </c>
      <c r="C440" s="11"/>
      <c r="D440" s="1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>
        <v>100.1</v>
      </c>
      <c r="P440" s="3"/>
      <c r="Q440" s="3"/>
      <c r="R440" s="3"/>
      <c r="S440" s="3"/>
      <c r="T440" s="3"/>
      <c r="U440" s="3"/>
      <c r="V440" s="3">
        <v>196.68</v>
      </c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4">
        <f t="shared" si="6"/>
        <v>296.78</v>
      </c>
    </row>
    <row r="441" spans="1:79" ht="14.25" customHeight="1">
      <c r="A441" s="1" t="s">
        <v>415</v>
      </c>
      <c r="B441" s="1" t="s">
        <v>850</v>
      </c>
      <c r="C441" s="11"/>
      <c r="D441" s="11"/>
      <c r="E441" s="3">
        <v>354.78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4">
        <f t="shared" si="6"/>
        <v>354.78</v>
      </c>
    </row>
    <row r="442" spans="1:79" ht="14.25" customHeight="1">
      <c r="A442" s="1" t="s">
        <v>416</v>
      </c>
      <c r="B442" s="1" t="s">
        <v>851</v>
      </c>
      <c r="C442" s="11"/>
      <c r="D442" s="1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v>217.28</v>
      </c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>
        <v>44.1</v>
      </c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>
        <v>8892.51</v>
      </c>
      <c r="BY442" s="3"/>
      <c r="BZ442" s="3"/>
      <c r="CA442" s="4">
        <f t="shared" si="6"/>
        <v>9153.89</v>
      </c>
    </row>
    <row r="443" spans="1:79" ht="14.25" customHeight="1">
      <c r="A443" s="1" t="s">
        <v>417</v>
      </c>
      <c r="B443" s="1" t="s">
        <v>852</v>
      </c>
      <c r="C443" s="11"/>
      <c r="D443" s="11"/>
      <c r="E443" s="3"/>
      <c r="F443" s="3"/>
      <c r="G443" s="3"/>
      <c r="H443" s="3"/>
      <c r="I443" s="3"/>
      <c r="J443" s="3"/>
      <c r="K443" s="3"/>
      <c r="L443" s="3">
        <v>63.83</v>
      </c>
      <c r="M443" s="3"/>
      <c r="N443" s="3">
        <v>26.86</v>
      </c>
      <c r="O443" s="3">
        <v>270.59</v>
      </c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4">
        <f t="shared" si="6"/>
        <v>361.28</v>
      </c>
    </row>
    <row r="444" spans="1:79" ht="14.25" customHeight="1">
      <c r="A444" s="1" t="s">
        <v>418</v>
      </c>
      <c r="B444" s="1" t="s">
        <v>853</v>
      </c>
      <c r="C444" s="11"/>
      <c r="D444" s="11"/>
      <c r="E444" s="3">
        <v>16305.59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4">
        <f t="shared" si="6"/>
        <v>16305.59</v>
      </c>
    </row>
    <row r="445" spans="1:79" ht="14.25" customHeight="1">
      <c r="A445" s="1" t="s">
        <v>419</v>
      </c>
      <c r="B445" s="1" t="s">
        <v>854</v>
      </c>
      <c r="C445" s="11"/>
      <c r="D445" s="1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>
        <v>99</v>
      </c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4">
        <f t="shared" si="6"/>
        <v>99</v>
      </c>
    </row>
    <row r="446" spans="1:79" ht="14.25" customHeight="1">
      <c r="A446" s="1" t="s">
        <v>420</v>
      </c>
      <c r="B446" s="1" t="s">
        <v>855</v>
      </c>
      <c r="C446" s="11"/>
      <c r="D446" s="1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>
        <v>100</v>
      </c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4">
        <f t="shared" si="6"/>
        <v>100</v>
      </c>
    </row>
    <row r="447" spans="1:79" ht="14.25" customHeight="1">
      <c r="A447" s="1" t="s">
        <v>421</v>
      </c>
      <c r="B447" s="1" t="s">
        <v>856</v>
      </c>
      <c r="C447" s="11">
        <v>12954.3</v>
      </c>
      <c r="D447" s="11">
        <v>2527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>
        <v>182.4</v>
      </c>
      <c r="P447" s="3"/>
      <c r="Q447" s="3"/>
      <c r="R447" s="3"/>
      <c r="S447" s="3"/>
      <c r="T447" s="3"/>
      <c r="U447" s="3"/>
      <c r="V447" s="3"/>
      <c r="W447" s="3">
        <v>65</v>
      </c>
      <c r="X447" s="3"/>
      <c r="Y447" s="3"/>
      <c r="Z447" s="3">
        <v>124</v>
      </c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4">
        <f t="shared" si="6"/>
        <v>15852.699999999999</v>
      </c>
    </row>
    <row r="448" spans="1:79" ht="14.25" customHeight="1">
      <c r="A448" s="1" t="s">
        <v>422</v>
      </c>
      <c r="B448" s="1" t="s">
        <v>857</v>
      </c>
      <c r="C448" s="11"/>
      <c r="D448" s="1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>
        <v>1724.81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4">
        <f t="shared" si="6"/>
        <v>1724.81</v>
      </c>
    </row>
    <row r="449" spans="1:79" ht="14.25" customHeight="1">
      <c r="A449" s="1" t="s">
        <v>423</v>
      </c>
      <c r="B449" s="1" t="s">
        <v>858</v>
      </c>
      <c r="C449" s="11"/>
      <c r="D449" s="1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>
        <v>15.08</v>
      </c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>
        <v>3.51</v>
      </c>
      <c r="BP449" s="3"/>
      <c r="BQ449" s="3"/>
      <c r="BR449" s="3"/>
      <c r="BS449" s="3"/>
      <c r="BT449" s="3"/>
      <c r="BU449" s="3"/>
      <c r="BV449" s="3">
        <v>76</v>
      </c>
      <c r="BW449" s="3"/>
      <c r="BX449" s="3"/>
      <c r="BY449" s="3"/>
      <c r="BZ449" s="3"/>
      <c r="CA449" s="4">
        <f t="shared" si="6"/>
        <v>94.59</v>
      </c>
    </row>
    <row r="450" spans="1:79" ht="14.25" customHeight="1">
      <c r="A450" s="1" t="s">
        <v>424</v>
      </c>
      <c r="B450" s="1" t="s">
        <v>859</v>
      </c>
      <c r="C450" s="11"/>
      <c r="D450" s="11"/>
      <c r="E450" s="3"/>
      <c r="F450" s="3"/>
      <c r="G450" s="3"/>
      <c r="H450" s="3"/>
      <c r="I450" s="3"/>
      <c r="J450" s="3"/>
      <c r="K450" s="3"/>
      <c r="L450" s="3"/>
      <c r="M450" s="3"/>
      <c r="N450" s="3">
        <v>186</v>
      </c>
      <c r="O450" s="3">
        <v>935.98</v>
      </c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4">
        <f t="shared" si="6"/>
        <v>1121.98</v>
      </c>
    </row>
    <row r="451" spans="1:79" ht="14.25" customHeight="1">
      <c r="A451" s="1" t="s">
        <v>425</v>
      </c>
      <c r="B451" s="1" t="s">
        <v>860</v>
      </c>
      <c r="C451" s="11"/>
      <c r="D451" s="1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>
        <v>205.8</v>
      </c>
      <c r="P451" s="3"/>
      <c r="Q451" s="3"/>
      <c r="R451" s="3"/>
      <c r="S451" s="3"/>
      <c r="T451" s="3"/>
      <c r="U451" s="3"/>
      <c r="V451" s="3"/>
      <c r="W451" s="3">
        <v>265.8</v>
      </c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4">
        <f t="shared" si="6"/>
        <v>471.6</v>
      </c>
    </row>
    <row r="452" spans="1:79" ht="14.25" customHeight="1">
      <c r="A452" s="1" t="s">
        <v>426</v>
      </c>
      <c r="B452" s="1" t="s">
        <v>861</v>
      </c>
      <c r="C452" s="11"/>
      <c r="D452" s="1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>
        <v>480</v>
      </c>
      <c r="AD452" s="3"/>
      <c r="AE452" s="3"/>
      <c r="AF452" s="3"/>
      <c r="AG452" s="3"/>
      <c r="AH452" s="3"/>
      <c r="AI452" s="3"/>
      <c r="AJ452" s="3">
        <v>207.2</v>
      </c>
      <c r="AK452" s="3">
        <v>3155.5499999999997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4">
        <f t="shared" si="6"/>
        <v>3842.75</v>
      </c>
    </row>
    <row r="453" spans="1:79" ht="14.25" customHeight="1">
      <c r="A453" s="1" t="s">
        <v>427</v>
      </c>
      <c r="B453" s="1" t="s">
        <v>862</v>
      </c>
      <c r="C453" s="11"/>
      <c r="D453" s="1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>
        <v>1200</v>
      </c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4">
        <f t="shared" si="6"/>
        <v>1200</v>
      </c>
    </row>
    <row r="454" spans="1:79" ht="14.25" customHeight="1">
      <c r="A454" s="1" t="s">
        <v>428</v>
      </c>
      <c r="B454" s="1" t="s">
        <v>863</v>
      </c>
      <c r="C454" s="11"/>
      <c r="D454" s="11">
        <v>309.92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v>25.96</v>
      </c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4">
        <f t="shared" si="6"/>
        <v>335.88</v>
      </c>
    </row>
    <row r="455" spans="1:79" ht="14.25" customHeight="1">
      <c r="A455" s="1" t="s">
        <v>429</v>
      </c>
      <c r="B455" s="1" t="s">
        <v>864</v>
      </c>
      <c r="C455" s="11"/>
      <c r="D455" s="11"/>
      <c r="E455" s="3"/>
      <c r="F455" s="3"/>
      <c r="G455" s="3"/>
      <c r="H455" s="3"/>
      <c r="I455" s="3"/>
      <c r="J455" s="3"/>
      <c r="K455" s="3">
        <v>42.65</v>
      </c>
      <c r="L455" s="3"/>
      <c r="M455" s="3">
        <v>4.15</v>
      </c>
      <c r="N455" s="3"/>
      <c r="O455" s="3">
        <v>1149.98</v>
      </c>
      <c r="P455" s="3"/>
      <c r="Q455" s="3"/>
      <c r="R455" s="3"/>
      <c r="S455" s="3"/>
      <c r="T455" s="3">
        <v>1016.93</v>
      </c>
      <c r="U455" s="3"/>
      <c r="V455" s="3"/>
      <c r="W455" s="3">
        <v>34.17</v>
      </c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>
        <v>36.59</v>
      </c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4">
        <f t="shared" si="6"/>
        <v>2284.4700000000003</v>
      </c>
    </row>
    <row r="456" spans="1:79" ht="14.25" customHeight="1">
      <c r="A456" s="1" t="s">
        <v>430</v>
      </c>
      <c r="B456" s="1" t="s">
        <v>865</v>
      </c>
      <c r="C456" s="11"/>
      <c r="D456" s="11"/>
      <c r="E456" s="3"/>
      <c r="F456" s="3"/>
      <c r="G456" s="3"/>
      <c r="H456" s="3"/>
      <c r="I456" s="3"/>
      <c r="J456" s="3"/>
      <c r="K456" s="3"/>
      <c r="L456" s="3"/>
      <c r="M456" s="3"/>
      <c r="N456" s="3">
        <v>56.4</v>
      </c>
      <c r="O456" s="3">
        <v>114.87</v>
      </c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4">
        <f t="shared" si="6"/>
        <v>171.27</v>
      </c>
    </row>
    <row r="457" spans="1:79" ht="14.25" customHeight="1">
      <c r="A457" s="1" t="s">
        <v>431</v>
      </c>
      <c r="B457" s="1" t="s">
        <v>866</v>
      </c>
      <c r="C457" s="11"/>
      <c r="D457" s="11">
        <v>7426.23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>
        <v>254.93</v>
      </c>
      <c r="P457" s="3"/>
      <c r="Q457" s="3"/>
      <c r="R457" s="3"/>
      <c r="S457" s="3"/>
      <c r="T457" s="3">
        <v>235.32000000000002</v>
      </c>
      <c r="U457" s="3"/>
      <c r="V457" s="3">
        <v>336</v>
      </c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>
        <v>311.62</v>
      </c>
      <c r="AK457" s="3">
        <v>5639.24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4">
        <f t="shared" si="6"/>
        <v>14203.34</v>
      </c>
    </row>
    <row r="458" spans="1:79" ht="14.25" customHeight="1">
      <c r="A458" s="1">
        <v>1099052</v>
      </c>
      <c r="B458" s="1" t="s">
        <v>973</v>
      </c>
      <c r="C458" s="11"/>
      <c r="D458" s="11">
        <v>2022.72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4"/>
    </row>
    <row r="459" spans="1:79" ht="14.25" customHeight="1">
      <c r="A459" s="1" t="s">
        <v>432</v>
      </c>
      <c r="B459" s="1" t="s">
        <v>867</v>
      </c>
      <c r="C459" s="11"/>
      <c r="D459" s="1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>
        <v>1679</v>
      </c>
      <c r="Y459" s="3"/>
      <c r="Z459" s="3">
        <v>1564.04</v>
      </c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4">
        <f t="shared" si="6"/>
        <v>3243.04</v>
      </c>
    </row>
    <row r="460" spans="1:79" ht="14.25" customHeight="1">
      <c r="A460" s="1" t="s">
        <v>433</v>
      </c>
      <c r="B460" s="1" t="s">
        <v>868</v>
      </c>
      <c r="C460" s="11"/>
      <c r="D460" s="1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>
        <v>42.9</v>
      </c>
      <c r="BU460" s="3"/>
      <c r="BV460" s="3"/>
      <c r="BW460" s="3"/>
      <c r="BX460" s="3">
        <v>649.74</v>
      </c>
      <c r="BY460" s="3"/>
      <c r="BZ460" s="3"/>
      <c r="CA460" s="4">
        <f t="shared" si="6"/>
        <v>692.64</v>
      </c>
    </row>
    <row r="461" spans="1:79" ht="14.25" customHeight="1">
      <c r="A461" s="25" t="s">
        <v>434</v>
      </c>
      <c r="B461" s="25"/>
      <c r="C461" s="11">
        <f>SUM(C4:C460)</f>
        <v>608430.7100000001</v>
      </c>
      <c r="D461" s="11">
        <f>SUM(D4:D460)</f>
        <v>285515.6099999999</v>
      </c>
      <c r="E461" s="4">
        <f aca="true" t="shared" si="7" ref="E461:AJ461">SUM(E4:E460)</f>
        <v>366688.15</v>
      </c>
      <c r="F461" s="4">
        <f t="shared" si="7"/>
        <v>0</v>
      </c>
      <c r="G461" s="4">
        <f t="shared" si="7"/>
        <v>0</v>
      </c>
      <c r="H461" s="4">
        <f t="shared" si="7"/>
        <v>0</v>
      </c>
      <c r="I461" s="4">
        <f t="shared" si="7"/>
        <v>0</v>
      </c>
      <c r="J461" s="4">
        <f t="shared" si="7"/>
        <v>0</v>
      </c>
      <c r="K461" s="4">
        <f t="shared" si="7"/>
        <v>5605.69</v>
      </c>
      <c r="L461" s="4">
        <f t="shared" si="7"/>
        <v>1317.47</v>
      </c>
      <c r="M461" s="4">
        <f t="shared" si="7"/>
        <v>30813.55</v>
      </c>
      <c r="N461" s="4">
        <f t="shared" si="7"/>
        <v>17815.79</v>
      </c>
      <c r="O461" s="4">
        <f t="shared" si="7"/>
        <v>177016.7000000001</v>
      </c>
      <c r="P461" s="4">
        <f t="shared" si="7"/>
        <v>202329.58</v>
      </c>
      <c r="Q461" s="4">
        <f t="shared" si="7"/>
        <v>113352.08</v>
      </c>
      <c r="R461" s="4">
        <f t="shared" si="7"/>
        <v>3378.71</v>
      </c>
      <c r="S461" s="4">
        <f t="shared" si="7"/>
        <v>15199.48</v>
      </c>
      <c r="T461" s="4">
        <f t="shared" si="7"/>
        <v>36607.5</v>
      </c>
      <c r="U461" s="4">
        <f t="shared" si="7"/>
        <v>1505.74</v>
      </c>
      <c r="V461" s="4">
        <f t="shared" si="7"/>
        <v>14096.55</v>
      </c>
      <c r="W461" s="4">
        <f t="shared" si="7"/>
        <v>2576.9800000000005</v>
      </c>
      <c r="X461" s="4">
        <f t="shared" si="7"/>
        <v>6879.92</v>
      </c>
      <c r="Y461" s="4">
        <f t="shared" si="7"/>
        <v>1711.43</v>
      </c>
      <c r="Z461" s="4">
        <f t="shared" si="7"/>
        <v>25938.03</v>
      </c>
      <c r="AA461" s="4">
        <f t="shared" si="7"/>
        <v>12706.98</v>
      </c>
      <c r="AB461" s="4">
        <f t="shared" si="7"/>
        <v>183844.99999999997</v>
      </c>
      <c r="AC461" s="4">
        <f t="shared" si="7"/>
        <v>39887.11</v>
      </c>
      <c r="AD461" s="4">
        <f t="shared" si="7"/>
        <v>4183.09</v>
      </c>
      <c r="AE461" s="4">
        <f t="shared" si="7"/>
        <v>133291.72</v>
      </c>
      <c r="AF461" s="4">
        <f t="shared" si="7"/>
        <v>6595.29</v>
      </c>
      <c r="AG461" s="4">
        <f t="shared" si="7"/>
        <v>76021.4</v>
      </c>
      <c r="AH461" s="4">
        <f t="shared" si="7"/>
        <v>451.84000000000003</v>
      </c>
      <c r="AI461" s="4">
        <f t="shared" si="7"/>
        <v>1277.4099999999999</v>
      </c>
      <c r="AJ461" s="4">
        <f t="shared" si="7"/>
        <v>99305.35999999997</v>
      </c>
      <c r="AK461" s="4">
        <f aca="true" t="shared" si="8" ref="AK461:BP461">SUM(AK4:AK460)</f>
        <v>34864.61</v>
      </c>
      <c r="AL461" s="4">
        <f t="shared" si="8"/>
        <v>2924.56</v>
      </c>
      <c r="AM461" s="4">
        <f t="shared" si="8"/>
        <v>8752.02</v>
      </c>
      <c r="AN461" s="4">
        <f t="shared" si="8"/>
        <v>123016.78</v>
      </c>
      <c r="AO461" s="4">
        <f t="shared" si="8"/>
        <v>7486.089999999999</v>
      </c>
      <c r="AP461" s="4">
        <f t="shared" si="8"/>
        <v>1211652.8399999999</v>
      </c>
      <c r="AQ461" s="4">
        <f t="shared" si="8"/>
        <v>0</v>
      </c>
      <c r="AR461" s="4">
        <f t="shared" si="8"/>
        <v>0</v>
      </c>
      <c r="AS461" s="4">
        <f t="shared" si="8"/>
        <v>0</v>
      </c>
      <c r="AT461" s="4">
        <f t="shared" si="8"/>
        <v>0</v>
      </c>
      <c r="AU461" s="4">
        <f t="shared" si="8"/>
        <v>8195.95</v>
      </c>
      <c r="AV461" s="4">
        <f t="shared" si="8"/>
        <v>6316.64</v>
      </c>
      <c r="AW461" s="4">
        <f t="shared" si="8"/>
        <v>-140.42</v>
      </c>
      <c r="AX461" s="4">
        <f t="shared" si="8"/>
        <v>0</v>
      </c>
      <c r="AY461" s="4">
        <f t="shared" si="8"/>
        <v>0</v>
      </c>
      <c r="AZ461" s="4">
        <f t="shared" si="8"/>
        <v>5193.48</v>
      </c>
      <c r="BA461" s="4">
        <f t="shared" si="8"/>
        <v>5286.34</v>
      </c>
      <c r="BB461" s="4">
        <f t="shared" si="8"/>
        <v>35428.88</v>
      </c>
      <c r="BC461" s="4">
        <f t="shared" si="8"/>
        <v>9371.26</v>
      </c>
      <c r="BD461" s="4">
        <f t="shared" si="8"/>
        <v>6328</v>
      </c>
      <c r="BE461" s="4">
        <f t="shared" si="8"/>
        <v>7292.32</v>
      </c>
      <c r="BF461" s="4">
        <f t="shared" si="8"/>
        <v>1063.18</v>
      </c>
      <c r="BG461" s="4">
        <f t="shared" si="8"/>
        <v>3771.4700000000003</v>
      </c>
      <c r="BH461" s="4">
        <f t="shared" si="8"/>
        <v>405.63000000000005</v>
      </c>
      <c r="BI461" s="4">
        <f t="shared" si="8"/>
        <v>0</v>
      </c>
      <c r="BJ461" s="4">
        <f t="shared" si="8"/>
        <v>2823.4700000000003</v>
      </c>
      <c r="BK461" s="4">
        <f t="shared" si="8"/>
        <v>55277.89</v>
      </c>
      <c r="BL461" s="4">
        <f t="shared" si="8"/>
        <v>3228.13</v>
      </c>
      <c r="BM461" s="4">
        <f t="shared" si="8"/>
        <v>0</v>
      </c>
      <c r="BN461" s="4">
        <f t="shared" si="8"/>
        <v>0</v>
      </c>
      <c r="BO461" s="4">
        <f t="shared" si="8"/>
        <v>5415.89</v>
      </c>
      <c r="BP461" s="4">
        <f t="shared" si="8"/>
        <v>1015.0799999999999</v>
      </c>
      <c r="BQ461" s="4">
        <f>SUM(BQ4:BQ460)</f>
        <v>3368.81</v>
      </c>
      <c r="BR461" s="4">
        <f aca="true" t="shared" si="9" ref="BR461:BZ461">SUM(BR4:BR460)</f>
        <v>5442.97</v>
      </c>
      <c r="BS461" s="4">
        <f t="shared" si="9"/>
        <v>5774.64</v>
      </c>
      <c r="BT461" s="4">
        <f t="shared" si="9"/>
        <v>435065.87000000005</v>
      </c>
      <c r="BU461" s="4">
        <f t="shared" si="9"/>
        <v>0</v>
      </c>
      <c r="BV461" s="4">
        <f t="shared" si="9"/>
        <v>5410.2</v>
      </c>
      <c r="BW461" s="4">
        <f t="shared" si="9"/>
        <v>34079.99</v>
      </c>
      <c r="BX461" s="4">
        <f t="shared" si="9"/>
        <v>70562.26000000001</v>
      </c>
      <c r="BY461" s="4">
        <f t="shared" si="9"/>
        <v>70.50999999999999</v>
      </c>
      <c r="BZ461" s="4">
        <f t="shared" si="9"/>
        <v>33.45</v>
      </c>
      <c r="CA461" s="4">
        <f t="shared" si="6"/>
        <v>4579123.66</v>
      </c>
    </row>
    <row r="462" spans="3:80" ht="12.75">
      <c r="C462" s="9">
        <f>SUM(C461)</f>
        <v>608430.7100000001</v>
      </c>
      <c r="D462" s="9">
        <f>SUM(D461)</f>
        <v>285515.6099999999</v>
      </c>
      <c r="E462">
        <f>SUM(E461)</f>
        <v>366688.15</v>
      </c>
      <c r="AA462">
        <f>SUM(K461:AA461)</f>
        <v>668852.1800000002</v>
      </c>
      <c r="AB462">
        <f>SUM(AB461)</f>
        <v>183844.99999999997</v>
      </c>
      <c r="AE462">
        <f>SUM(AE461)</f>
        <v>133291.72</v>
      </c>
      <c r="BZ462">
        <f>SUM(AB461:BZ461)-AB462-AE462</f>
        <v>2332500.2899999996</v>
      </c>
      <c r="CB462" s="7">
        <f>SUM(C462:BZ462)</f>
        <v>4579123.66</v>
      </c>
    </row>
    <row r="463" ht="12.75">
      <c r="AE463">
        <f>SUM(AB462,AE462)</f>
        <v>317136.72</v>
      </c>
    </row>
  </sheetData>
  <sheetProtection/>
  <mergeCells count="1">
    <mergeCell ref="A461:B46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96" zoomScaleSheetLayoutView="96" zoomScalePageLayoutView="0" workbookViewId="0" topLeftCell="A1">
      <selection activeCell="W10" sqref="W10"/>
    </sheetView>
  </sheetViews>
  <sheetFormatPr defaultColWidth="9.140625" defaultRowHeight="12.75"/>
  <cols>
    <col min="2" max="2" width="33.7109375" style="0" customWidth="1"/>
    <col min="3" max="3" width="9.28125" style="7" hidden="1" customWidth="1"/>
    <col min="4" max="4" width="10.140625" style="7" hidden="1" customWidth="1"/>
    <col min="5" max="5" width="11.00390625" style="7" hidden="1" customWidth="1"/>
    <col min="6" max="6" width="12.140625" style="7" hidden="1" customWidth="1"/>
    <col min="7" max="7" width="12.28125" style="7" hidden="1" customWidth="1"/>
    <col min="8" max="8" width="11.421875" style="7" hidden="1" customWidth="1"/>
    <col min="9" max="9" width="11.7109375" style="7" hidden="1" customWidth="1"/>
    <col min="10" max="10" width="9.57421875" style="7" hidden="1" customWidth="1"/>
    <col min="11" max="11" width="11.140625" style="7" hidden="1" customWidth="1"/>
    <col min="12" max="12" width="14.00390625" style="0" customWidth="1"/>
    <col min="13" max="13" width="12.140625" style="0" customWidth="1"/>
    <col min="14" max="14" width="11.140625" style="0" customWidth="1"/>
    <col min="15" max="15" width="12.00390625" style="0" customWidth="1"/>
    <col min="18" max="18" width="11.7109375" style="0" customWidth="1"/>
    <col min="20" max="20" width="12.421875" style="0" customWidth="1"/>
  </cols>
  <sheetData>
    <row r="1" spans="2:15" ht="25.5" customHeight="1">
      <c r="B1" s="12" t="s">
        <v>1003</v>
      </c>
      <c r="C1" s="6" t="s">
        <v>946</v>
      </c>
      <c r="F1" s="6" t="s">
        <v>947</v>
      </c>
      <c r="I1" s="6" t="s">
        <v>949</v>
      </c>
      <c r="L1" s="12" t="s">
        <v>977</v>
      </c>
      <c r="M1" s="12"/>
      <c r="N1" s="12"/>
      <c r="O1" s="12"/>
    </row>
    <row r="2" spans="1:18" ht="27.75" customHeight="1">
      <c r="A2" s="13">
        <f>'PROMET DOBAVITELJI'!A2</f>
        <v>0</v>
      </c>
      <c r="B2" s="13">
        <f>'PROMET DOBAVITELJI'!B2</f>
        <v>0</v>
      </c>
      <c r="C2" s="14" t="s">
        <v>943</v>
      </c>
      <c r="D2" s="14" t="s">
        <v>944</v>
      </c>
      <c r="E2" s="15" t="s">
        <v>945</v>
      </c>
      <c r="F2" s="16" t="s">
        <v>976</v>
      </c>
      <c r="G2" s="14" t="s">
        <v>944</v>
      </c>
      <c r="H2" s="15" t="s">
        <v>945</v>
      </c>
      <c r="I2" s="14" t="s">
        <v>943</v>
      </c>
      <c r="J2" s="14" t="s">
        <v>944</v>
      </c>
      <c r="K2" s="15" t="s">
        <v>945</v>
      </c>
      <c r="L2" s="16" t="s">
        <v>976</v>
      </c>
      <c r="M2" s="14" t="s">
        <v>944</v>
      </c>
      <c r="N2" s="15" t="s">
        <v>1011</v>
      </c>
      <c r="O2" s="13" t="s">
        <v>978</v>
      </c>
      <c r="P2" s="5" t="s">
        <v>991</v>
      </c>
      <c r="R2" t="s">
        <v>1010</v>
      </c>
    </row>
    <row r="3" spans="1:15" ht="12.75">
      <c r="A3" s="13">
        <f>'PROMET DOBAVITELJI'!A3</f>
        <v>0</v>
      </c>
      <c r="B3" s="13">
        <f>'PROMET DOBAVITELJI'!B3</f>
        <v>0</v>
      </c>
      <c r="C3" s="16"/>
      <c r="D3" s="16"/>
      <c r="E3" s="16"/>
      <c r="F3" s="16"/>
      <c r="G3" s="16"/>
      <c r="H3" s="16"/>
      <c r="I3" s="16"/>
      <c r="J3" s="16"/>
      <c r="K3" s="16"/>
      <c r="L3" s="13"/>
      <c r="M3" s="13"/>
      <c r="N3" s="13"/>
      <c r="O3" s="13"/>
    </row>
    <row r="4" spans="1:17" ht="12.75">
      <c r="A4" s="20" t="str">
        <f>'PROMET DOBAVITELJI'!A23</f>
        <v>0001331</v>
      </c>
      <c r="B4" s="20" t="str">
        <f>'PROMET DOBAVITELJI'!B23</f>
        <v>AVTOELEKTRIKA BOŽIČ d.o.o.</v>
      </c>
      <c r="C4" s="21"/>
      <c r="D4" s="21">
        <f>'PROMET DOBAVITELJI'!E23</f>
        <v>0</v>
      </c>
      <c r="E4" s="21"/>
      <c r="F4" s="21">
        <f>SUM('PROMET DOBAVITELJI'!C23:D23)+SUM('PROMET DOBAVITELJI'!K23:Z23)</f>
        <v>0</v>
      </c>
      <c r="G4" s="21">
        <f>SUM('PROMET DOBAVITELJI'!AA23:BZ23)-SUM('PROMET DOBAVITELJI'!AB23,AE4)</f>
        <v>16121.89</v>
      </c>
      <c r="H4" s="21">
        <f>SUM('PROMET DOBAVITELJI'!AB23,AE4)</f>
        <v>0</v>
      </c>
      <c r="I4" s="21" t="str">
        <f aca="true" t="shared" si="0" ref="I4:K9">IF(C4/1.22&gt;0,C4/1.22," ")</f>
        <v> </v>
      </c>
      <c r="J4" s="21" t="str">
        <f t="shared" si="0"/>
        <v> </v>
      </c>
      <c r="K4" s="21" t="str">
        <f t="shared" si="0"/>
        <v> </v>
      </c>
      <c r="L4" s="21">
        <f>SUM(F4,I4)</f>
        <v>0</v>
      </c>
      <c r="M4" s="21">
        <f>SUM(G4,J4)</f>
        <v>16121.89</v>
      </c>
      <c r="N4" s="21"/>
      <c r="O4" s="22">
        <f aca="true" t="shared" si="1" ref="O4:O10">SUM(L4:N4)</f>
        <v>16121.89</v>
      </c>
      <c r="P4" s="19" t="s">
        <v>982</v>
      </c>
      <c r="Q4" s="5" t="s">
        <v>994</v>
      </c>
    </row>
    <row r="5" spans="1:17" ht="12.75">
      <c r="A5" s="20" t="str">
        <f>'PROMET DOBAVITELJI'!A36</f>
        <v>0001450</v>
      </c>
      <c r="B5" s="20" t="str">
        <f>'PROMET DOBAVITELJI'!B36</f>
        <v>A.B.C. d.o.o.</v>
      </c>
      <c r="C5" s="21"/>
      <c r="D5" s="21">
        <f>'PROMET DOBAVITELJI'!E36</f>
        <v>0</v>
      </c>
      <c r="E5" s="21"/>
      <c r="F5" s="21">
        <f>SUM('PROMET DOBAVITELJI'!C36:D36)+SUM('PROMET DOBAVITELJI'!K36:Z36)</f>
        <v>16522.9</v>
      </c>
      <c r="G5" s="21">
        <f>SUM('PROMET DOBAVITELJI'!AA36:BZ36)-SUM('PROMET DOBAVITELJI'!AB36,AE5)</f>
        <v>111.54</v>
      </c>
      <c r="H5" s="21">
        <f>SUM('PROMET DOBAVITELJI'!AB36,AE5)</f>
        <v>0</v>
      </c>
      <c r="I5" s="21" t="str">
        <f t="shared" si="0"/>
        <v> </v>
      </c>
      <c r="J5" s="21" t="str">
        <f t="shared" si="0"/>
        <v> </v>
      </c>
      <c r="K5" s="21" t="str">
        <f t="shared" si="0"/>
        <v> </v>
      </c>
      <c r="L5" s="21">
        <f>SUM(F5,I5)</f>
        <v>16522.9</v>
      </c>
      <c r="M5" s="21"/>
      <c r="N5" s="21"/>
      <c r="O5" s="21">
        <f t="shared" si="1"/>
        <v>16522.9</v>
      </c>
      <c r="P5" s="19" t="s">
        <v>982</v>
      </c>
      <c r="Q5" s="5" t="s">
        <v>992</v>
      </c>
    </row>
    <row r="6" spans="1:17" ht="12.75">
      <c r="A6" s="20" t="str">
        <f>'PROMET DOBAVITELJI'!A45</f>
        <v>0001903</v>
      </c>
      <c r="B6" s="20" t="str">
        <f>'PROMET DOBAVITELJI'!B45</f>
        <v>Trgo ABC d.o.o.</v>
      </c>
      <c r="C6" s="21"/>
      <c r="D6" s="21">
        <f>'PROMET DOBAVITELJI'!E45</f>
        <v>0</v>
      </c>
      <c r="E6" s="21"/>
      <c r="F6" s="21">
        <f>SUM('PROMET DOBAVITELJI'!C45:D45)+SUM('PROMET DOBAVITELJI'!K45:Z45)</f>
        <v>12769.720000000001</v>
      </c>
      <c r="G6" s="21">
        <f>SUM('PROMET DOBAVITELJI'!AA45:BZ45)-SUM('PROMET DOBAVITELJI'!AB45,AE6)</f>
        <v>4236.47</v>
      </c>
      <c r="H6" s="21">
        <f>SUM('PROMET DOBAVITELJI'!AB45,AE6)</f>
        <v>0</v>
      </c>
      <c r="I6" s="21" t="str">
        <f t="shared" si="0"/>
        <v> </v>
      </c>
      <c r="J6" s="21" t="str">
        <f t="shared" si="0"/>
        <v> </v>
      </c>
      <c r="K6" s="21" t="str">
        <f t="shared" si="0"/>
        <v> </v>
      </c>
      <c r="L6" s="21">
        <f>SUM(F6,I6)</f>
        <v>12769.720000000001</v>
      </c>
      <c r="M6" s="21"/>
      <c r="N6" s="21"/>
      <c r="O6" s="21">
        <f t="shared" si="1"/>
        <v>12769.720000000001</v>
      </c>
      <c r="P6" s="19" t="s">
        <v>982</v>
      </c>
      <c r="Q6" s="5" t="s">
        <v>993</v>
      </c>
    </row>
    <row r="7" spans="1:17" ht="12.75">
      <c r="A7" s="20" t="str">
        <f>'PROMET DOBAVITELJI'!A62</f>
        <v>0003051</v>
      </c>
      <c r="B7" s="20" t="str">
        <f>'PROMET DOBAVITELJI'!B62</f>
        <v>KOLEKTOR CPG, d.d.</v>
      </c>
      <c r="C7" s="21"/>
      <c r="D7" s="21">
        <f>'PROMET DOBAVITELJI'!E62</f>
        <v>0</v>
      </c>
      <c r="E7" s="21"/>
      <c r="F7" s="21">
        <f>SUM('PROMET DOBAVITELJI'!C62:D62)+SUM('PROMET DOBAVITELJI'!K62:Z62)</f>
        <v>14282.97</v>
      </c>
      <c r="G7" s="21">
        <f>SUM('PROMET DOBAVITELJI'!AA62:BZ62)-SUM('PROMET DOBAVITELJI'!AB62,AE7)</f>
        <v>94926.25</v>
      </c>
      <c r="H7" s="21">
        <f>SUM('PROMET DOBAVITELJI'!AB62,AE7)</f>
        <v>11265.71</v>
      </c>
      <c r="I7" s="21" t="str">
        <f t="shared" si="0"/>
        <v> </v>
      </c>
      <c r="J7" s="21" t="str">
        <f t="shared" si="0"/>
        <v> </v>
      </c>
      <c r="K7" s="21" t="str">
        <f t="shared" si="0"/>
        <v> </v>
      </c>
      <c r="L7" s="21">
        <f>SUM(F7,I7)</f>
        <v>14282.97</v>
      </c>
      <c r="M7" s="21"/>
      <c r="N7" s="21"/>
      <c r="O7" s="21">
        <f>SUM(L7:N7)</f>
        <v>14282.97</v>
      </c>
      <c r="P7" s="19" t="s">
        <v>982</v>
      </c>
      <c r="Q7" s="5" t="s">
        <v>1007</v>
      </c>
    </row>
    <row r="8" spans="1:17" ht="12.75">
      <c r="A8" s="20">
        <v>361</v>
      </c>
      <c r="B8" s="20" t="s">
        <v>492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12640.71</v>
      </c>
      <c r="O8" s="21">
        <f>SUM(L8:N8)</f>
        <v>12640.71</v>
      </c>
      <c r="P8" s="19" t="s">
        <v>982</v>
      </c>
      <c r="Q8" s="5" t="s">
        <v>1009</v>
      </c>
    </row>
    <row r="9" spans="1:17" ht="12.75">
      <c r="A9" s="20" t="str">
        <f>'PROMET DOBAVITELJI'!A120</f>
        <v>0006158</v>
      </c>
      <c r="B9" s="20" t="str">
        <f>'PROMET DOBAVITELJI'!B120</f>
        <v>ELEKTRONABAVA d.o.o.</v>
      </c>
      <c r="C9" s="21"/>
      <c r="D9" s="21">
        <f>'PROMET DOBAVITELJI'!E120</f>
        <v>0</v>
      </c>
      <c r="E9" s="21"/>
      <c r="F9" s="21">
        <f>SUM('PROMET DOBAVITELJI'!C120:D120)+SUM('PROMET DOBAVITELJI'!K120:Z120)</f>
        <v>11319.92</v>
      </c>
      <c r="G9" s="21">
        <f>SUM('PROMET DOBAVITELJI'!AA120:BZ120)-SUM('PROMET DOBAVITELJI'!AB120,AE9)</f>
        <v>0</v>
      </c>
      <c r="H9" s="21">
        <f>SUM('PROMET DOBAVITELJI'!AB120,AE9)</f>
        <v>0</v>
      </c>
      <c r="I9" s="21" t="str">
        <f t="shared" si="0"/>
        <v> </v>
      </c>
      <c r="J9" s="21" t="str">
        <f t="shared" si="0"/>
        <v> </v>
      </c>
      <c r="K9" s="21" t="str">
        <f t="shared" si="0"/>
        <v> </v>
      </c>
      <c r="L9" s="21">
        <f>SUM(F9,I9)</f>
        <v>11319.92</v>
      </c>
      <c r="M9" s="21"/>
      <c r="N9" s="21"/>
      <c r="O9" s="21">
        <f t="shared" si="1"/>
        <v>11319.92</v>
      </c>
      <c r="P9" s="23" t="s">
        <v>982</v>
      </c>
      <c r="Q9" s="5" t="s">
        <v>1008</v>
      </c>
    </row>
    <row r="10" spans="1:20" ht="12.75">
      <c r="A10" s="24" t="str">
        <f>'PROMET DOBAVITELJI'!A152</f>
        <v>0008253</v>
      </c>
      <c r="B10" s="24" t="str">
        <f>'PROMET DOBAVITELJI'!B152</f>
        <v>GRAD CENTER d.o.o.</v>
      </c>
      <c r="C10" s="22"/>
      <c r="D10" s="22">
        <f>'PROMET DOBAVITELJI'!E152</f>
        <v>0</v>
      </c>
      <c r="E10" s="22"/>
      <c r="F10" s="22">
        <f>SUM('PROMET DOBAVITELJI'!C152:D152)+SUM('PROMET DOBAVITELJI'!K152:Z152)</f>
        <v>0</v>
      </c>
      <c r="G10" s="22">
        <f>SUM('PROMET DOBAVITELJI'!AA152:BZ152)-SUM('PROMET DOBAVITELJI'!AB152,AE10)</f>
        <v>47464.58</v>
      </c>
      <c r="H10" s="22">
        <f>SUM('PROMET DOBAVITELJI'!AB152,AE10)</f>
        <v>0</v>
      </c>
      <c r="I10" s="22" t="str">
        <f aca="true" t="shared" si="2" ref="I10:I24">IF(C10/1.22&gt;0,C10/1.22," ")</f>
        <v> </v>
      </c>
      <c r="J10" s="22" t="str">
        <f aca="true" t="shared" si="3" ref="J10:J24">IF(D10/1.22&gt;0,D10/1.22," ")</f>
        <v> </v>
      </c>
      <c r="K10" s="22" t="str">
        <f aca="true" t="shared" si="4" ref="K10:K24">IF(E10/1.22&gt;0,E10/1.22," ")</f>
        <v> </v>
      </c>
      <c r="L10" s="22">
        <f aca="true" t="shared" si="5" ref="L10:L16">SUM(F10,I10)</f>
        <v>0</v>
      </c>
      <c r="M10" s="22"/>
      <c r="N10" s="22">
        <v>38082.72</v>
      </c>
      <c r="O10" s="22">
        <f t="shared" si="1"/>
        <v>38082.72</v>
      </c>
      <c r="P10" s="19" t="s">
        <v>1004</v>
      </c>
      <c r="Q10" s="5"/>
      <c r="R10" s="7">
        <v>35995.22</v>
      </c>
      <c r="S10" s="7">
        <v>2087.5</v>
      </c>
      <c r="T10" t="s">
        <v>995</v>
      </c>
    </row>
    <row r="11" spans="1:17" ht="12.75">
      <c r="A11" s="20" t="str">
        <f>'PROMET DOBAVITELJI'!A198</f>
        <v>0012344</v>
      </c>
      <c r="B11" s="20" t="str">
        <f>'PROMET DOBAVITELJI'!B198</f>
        <v>KURIVO GORICA D.D.</v>
      </c>
      <c r="C11" s="21"/>
      <c r="D11" s="21">
        <f>'PROMET DOBAVITELJI'!E198</f>
        <v>0</v>
      </c>
      <c r="E11" s="21"/>
      <c r="F11" s="21">
        <f>SUM('PROMET DOBAVITELJI'!C198:D198)+SUM('PROMET DOBAVITELJI'!K198:Z198)</f>
        <v>12104.239999999998</v>
      </c>
      <c r="G11" s="21">
        <f>SUM('PROMET DOBAVITELJI'!AA198:BZ198)-SUM('PROMET DOBAVITELJI'!AB198,AE11)</f>
        <v>0</v>
      </c>
      <c r="H11" s="21">
        <f>SUM('PROMET DOBAVITELJI'!AB198,AE11)</f>
        <v>0</v>
      </c>
      <c r="I11" s="21" t="str">
        <f t="shared" si="2"/>
        <v> </v>
      </c>
      <c r="J11" s="21" t="str">
        <f t="shared" si="3"/>
        <v> </v>
      </c>
      <c r="K11" s="21" t="str">
        <f t="shared" si="4"/>
        <v> </v>
      </c>
      <c r="L11" s="21">
        <f t="shared" si="5"/>
        <v>12104.239999999998</v>
      </c>
      <c r="M11" s="21"/>
      <c r="N11" s="21"/>
      <c r="O11" s="21">
        <f>SUM(L11:N11)</f>
        <v>12104.239999999998</v>
      </c>
      <c r="P11" s="19" t="s">
        <v>982</v>
      </c>
      <c r="Q11" s="5" t="s">
        <v>996</v>
      </c>
    </row>
    <row r="12" spans="1:18" ht="12.75">
      <c r="A12" s="20" t="str">
        <f>'PROMET DOBAVITELJI'!A203</f>
        <v>0012682</v>
      </c>
      <c r="B12" s="20" t="str">
        <f>'PROMET DOBAVITELJI'!B203</f>
        <v>KOVINARSTVO TOMI ČUK S.P.</v>
      </c>
      <c r="C12" s="21"/>
      <c r="D12" s="21">
        <f>'PROMET DOBAVITELJI'!E203</f>
        <v>0</v>
      </c>
      <c r="E12" s="21"/>
      <c r="F12" s="21">
        <f>SUM('PROMET DOBAVITELJI'!C203:D203)+SUM('PROMET DOBAVITELJI'!K203:Z203)</f>
        <v>0</v>
      </c>
      <c r="G12" s="21">
        <f>SUM('PROMET DOBAVITELJI'!AA203:BZ203)-SUM('PROMET DOBAVITELJI'!AB203,AE12)</f>
        <v>10787</v>
      </c>
      <c r="H12" s="21">
        <f>SUM('PROMET DOBAVITELJI'!AB203,AE12)</f>
        <v>0</v>
      </c>
      <c r="I12" s="21" t="str">
        <f t="shared" si="2"/>
        <v> </v>
      </c>
      <c r="J12" s="21" t="str">
        <f t="shared" si="3"/>
        <v> </v>
      </c>
      <c r="K12" s="21" t="str">
        <f t="shared" si="4"/>
        <v> </v>
      </c>
      <c r="L12" s="21">
        <f t="shared" si="5"/>
        <v>0</v>
      </c>
      <c r="M12" s="21">
        <f>SUM(G12,J12)</f>
        <v>10787</v>
      </c>
      <c r="N12" s="21"/>
      <c r="O12" s="21">
        <f>SUM(L12:N12)</f>
        <v>10787</v>
      </c>
      <c r="P12" s="19" t="s">
        <v>982</v>
      </c>
      <c r="Q12" s="5"/>
      <c r="R12" s="5" t="s">
        <v>986</v>
      </c>
    </row>
    <row r="13" spans="1:18" ht="12.75">
      <c r="A13" s="20" t="str">
        <f>'PROMET DOBAVITELJI'!A208</f>
        <v>0012876</v>
      </c>
      <c r="B13" s="20" t="str">
        <f>'PROMET DOBAVITELJI'!B208</f>
        <v>AVTOSERVIS KOBAL</v>
      </c>
      <c r="C13" s="21"/>
      <c r="D13" s="21">
        <f>'PROMET DOBAVITELJI'!E208</f>
        <v>0</v>
      </c>
      <c r="E13" s="21"/>
      <c r="F13" s="21">
        <f>SUM('PROMET DOBAVITELJI'!C208:D208)+SUM('PROMET DOBAVITELJI'!K208:Z208)</f>
        <v>0</v>
      </c>
      <c r="G13" s="21">
        <f>SUM('PROMET DOBAVITELJI'!AA208:BZ208)-SUM('PROMET DOBAVITELJI'!AB208,AE13)</f>
        <v>11412.369999999999</v>
      </c>
      <c r="H13" s="21">
        <f>SUM('PROMET DOBAVITELJI'!AB208,AE13)</f>
        <v>0</v>
      </c>
      <c r="I13" s="21" t="str">
        <f t="shared" si="2"/>
        <v> </v>
      </c>
      <c r="J13" s="21" t="str">
        <f t="shared" si="3"/>
        <v> </v>
      </c>
      <c r="K13" s="21" t="str">
        <f t="shared" si="4"/>
        <v> </v>
      </c>
      <c r="L13" s="21">
        <f t="shared" si="5"/>
        <v>0</v>
      </c>
      <c r="M13" s="21">
        <f>SUM(G13,J13)</f>
        <v>11412.369999999999</v>
      </c>
      <c r="N13" s="21"/>
      <c r="O13" s="21">
        <f>SUM(L13:N13)</f>
        <v>11412.369999999999</v>
      </c>
      <c r="P13" s="19" t="s">
        <v>982</v>
      </c>
      <c r="Q13" s="5"/>
      <c r="R13" s="5" t="s">
        <v>987</v>
      </c>
    </row>
    <row r="14" spans="1:18" ht="12.75">
      <c r="A14" s="20" t="str">
        <f>'PROMET DOBAVITELJI'!A211</f>
        <v>0013039</v>
      </c>
      <c r="B14" s="20" t="str">
        <f>'PROMET DOBAVITELJI'!B211</f>
        <v>NOVA KBM D.D.</v>
      </c>
      <c r="C14" s="21"/>
      <c r="D14" s="21">
        <f>'PROMET DOBAVITELJI'!E211</f>
        <v>0</v>
      </c>
      <c r="E14" s="21"/>
      <c r="F14" s="21">
        <f>SUM('PROMET DOBAVITELJI'!C211:D211)+SUM('PROMET DOBAVITELJI'!K211:Z211)</f>
        <v>0</v>
      </c>
      <c r="G14" s="21">
        <f>SUM('PROMET DOBAVITELJI'!AA211:BZ211)-SUM('PROMET DOBAVITELJI'!AB211,AE14)</f>
        <v>14520.43</v>
      </c>
      <c r="H14" s="21">
        <f>SUM('PROMET DOBAVITELJI'!AB211,AE14)</f>
        <v>0</v>
      </c>
      <c r="I14" s="21" t="str">
        <f t="shared" si="2"/>
        <v> </v>
      </c>
      <c r="J14" s="21" t="str">
        <f t="shared" si="3"/>
        <v> </v>
      </c>
      <c r="K14" s="21" t="str">
        <f t="shared" si="4"/>
        <v> </v>
      </c>
      <c r="L14" s="21">
        <f t="shared" si="5"/>
        <v>0</v>
      </c>
      <c r="M14" s="21">
        <f>SUM(G14,J14)</f>
        <v>14520.43</v>
      </c>
      <c r="N14" s="21"/>
      <c r="O14" s="21">
        <f>SUM(L14:N14)</f>
        <v>14520.43</v>
      </c>
      <c r="P14" s="19" t="s">
        <v>982</v>
      </c>
      <c r="R14" s="5" t="s">
        <v>990</v>
      </c>
    </row>
    <row r="15" spans="1:18" ht="12.75">
      <c r="A15" s="20" t="str">
        <f>'PROMET DOBAVITELJI'!A215</f>
        <v>0013371</v>
      </c>
      <c r="B15" s="20" t="str">
        <f>'PROMET DOBAVITELJI'!B215</f>
        <v>LANGO PLUS D.O.O.</v>
      </c>
      <c r="C15" s="21"/>
      <c r="D15" s="21">
        <f>'PROMET DOBAVITELJI'!E215</f>
        <v>0</v>
      </c>
      <c r="E15" s="21"/>
      <c r="F15" s="21">
        <f>SUM('PROMET DOBAVITELJI'!C215:D215)+SUM('PROMET DOBAVITELJI'!K215:Z215)</f>
        <v>18107.18</v>
      </c>
      <c r="G15" s="21">
        <f>SUM('PROMET DOBAVITELJI'!AA215:BZ215)-SUM('PROMET DOBAVITELJI'!AB215,AE15)</f>
        <v>0</v>
      </c>
      <c r="H15" s="21">
        <f>SUM('PROMET DOBAVITELJI'!AB215,AE15)</f>
        <v>0</v>
      </c>
      <c r="I15" s="21" t="str">
        <f t="shared" si="2"/>
        <v> </v>
      </c>
      <c r="J15" s="21" t="str">
        <f t="shared" si="3"/>
        <v> </v>
      </c>
      <c r="K15" s="21" t="str">
        <f t="shared" si="4"/>
        <v> </v>
      </c>
      <c r="L15" s="21">
        <f t="shared" si="5"/>
        <v>18107.18</v>
      </c>
      <c r="M15" s="21"/>
      <c r="N15" s="21"/>
      <c r="O15" s="21">
        <f>SUM(L15:N15)</f>
        <v>18107.18</v>
      </c>
      <c r="P15" s="19" t="s">
        <v>982</v>
      </c>
      <c r="R15" s="5" t="s">
        <v>997</v>
      </c>
    </row>
    <row r="16" spans="1:18" ht="12.75">
      <c r="A16" s="20" t="str">
        <f>'PROMET DOBAVITELJI'!A291</f>
        <v>0017151</v>
      </c>
      <c r="B16" s="20" t="str">
        <f>'PROMET DOBAVITELJI'!B291</f>
        <v>POŠTA SLOVENIJE D.O.O.</v>
      </c>
      <c r="C16" s="21"/>
      <c r="D16" s="21">
        <f>'PROMET DOBAVITELJI'!E291</f>
        <v>0</v>
      </c>
      <c r="E16" s="21"/>
      <c r="F16" s="21">
        <f>SUM('PROMET DOBAVITELJI'!C291:D291)+SUM('PROMET DOBAVITELJI'!K291:Z291)</f>
        <v>0</v>
      </c>
      <c r="G16" s="21">
        <f>SUM('PROMET DOBAVITELJI'!AA291:BZ291)-SUM('PROMET DOBAVITELJI'!AB291,AE16)</f>
        <v>12902.84</v>
      </c>
      <c r="H16" s="21">
        <f>SUM('PROMET DOBAVITELJI'!AB291,AE16)</f>
        <v>0</v>
      </c>
      <c r="I16" s="21" t="str">
        <f t="shared" si="2"/>
        <v> </v>
      </c>
      <c r="J16" s="21" t="str">
        <f t="shared" si="3"/>
        <v> </v>
      </c>
      <c r="K16" s="21" t="str">
        <f t="shared" si="4"/>
        <v> </v>
      </c>
      <c r="L16" s="21">
        <f t="shared" si="5"/>
        <v>0</v>
      </c>
      <c r="M16" s="21">
        <f>SUM(G16,J16)</f>
        <v>12902.84</v>
      </c>
      <c r="N16" s="21"/>
      <c r="O16" s="21">
        <f aca="true" t="shared" si="6" ref="O16:O24">SUM(L16:N16)</f>
        <v>12902.84</v>
      </c>
      <c r="P16" s="19" t="s">
        <v>982</v>
      </c>
      <c r="R16" s="5" t="s">
        <v>989</v>
      </c>
    </row>
    <row r="17" spans="1:20" ht="12.75">
      <c r="A17" s="20" t="str">
        <f>'PROMET DOBAVITELJI'!A313</f>
        <v>0018000</v>
      </c>
      <c r="B17" s="20" t="str">
        <f>'PROMET DOBAVITELJI'!B313</f>
        <v>RIKO EKOS d.o.o.</v>
      </c>
      <c r="C17" s="21"/>
      <c r="D17" s="21">
        <f>'PROMET DOBAVITELJI'!E313</f>
        <v>0</v>
      </c>
      <c r="E17" s="21"/>
      <c r="F17" s="21">
        <f>SUM('PROMET DOBAVITELJI'!C313:D313)+SUM('PROMET DOBAVITELJI'!K313:Z313)</f>
        <v>27630.56</v>
      </c>
      <c r="G17" s="21">
        <f>SUM('PROMET DOBAVITELJI'!AA313:BZ313)-SUM('PROMET DOBAVITELJI'!AB313,AE17)</f>
        <v>0</v>
      </c>
      <c r="H17" s="21">
        <f>SUM('PROMET DOBAVITELJI'!AB313,AE17)</f>
        <v>0</v>
      </c>
      <c r="I17" s="21" t="str">
        <f t="shared" si="2"/>
        <v> </v>
      </c>
      <c r="J17" s="21" t="str">
        <f t="shared" si="3"/>
        <v> </v>
      </c>
      <c r="K17" s="21" t="str">
        <f t="shared" si="4"/>
        <v> </v>
      </c>
      <c r="L17" s="21">
        <v>17654.5</v>
      </c>
      <c r="M17" s="21"/>
      <c r="N17" s="21"/>
      <c r="O17" s="21">
        <f t="shared" si="6"/>
        <v>17654.5</v>
      </c>
      <c r="P17" s="19" t="s">
        <v>982</v>
      </c>
      <c r="Q17" s="5" t="s">
        <v>983</v>
      </c>
      <c r="S17" s="5" t="s">
        <v>984</v>
      </c>
      <c r="T17" s="7">
        <v>17654.5</v>
      </c>
    </row>
    <row r="18" spans="1:17" ht="12.75">
      <c r="A18" s="20" t="str">
        <f>'PROMET DOBAVITELJI'!A333</f>
        <v>0019375</v>
      </c>
      <c r="B18" s="20" t="str">
        <f>'PROMET DOBAVITELJI'!B333</f>
        <v>SEMENIČ TRANSPORT D.O.O.</v>
      </c>
      <c r="C18" s="21"/>
      <c r="D18" s="21">
        <f>'PROMET DOBAVITELJI'!E333</f>
        <v>0</v>
      </c>
      <c r="E18" s="21"/>
      <c r="F18" s="21">
        <f>SUM('PROMET DOBAVITELJI'!C333:D333)+SUM('PROMET DOBAVITELJI'!K333:Z333)</f>
        <v>834.8399999999999</v>
      </c>
      <c r="G18" s="21">
        <f>SUM('PROMET DOBAVITELJI'!AA333:BZ333)-SUM('PROMET DOBAVITELJI'!AB333,AE18)</f>
        <v>18687.239999999998</v>
      </c>
      <c r="H18" s="21">
        <f>SUM('PROMET DOBAVITELJI'!AB333,AE18)</f>
        <v>0</v>
      </c>
      <c r="I18" s="21" t="str">
        <f t="shared" si="2"/>
        <v> </v>
      </c>
      <c r="J18" s="21" t="str">
        <f t="shared" si="3"/>
        <v> </v>
      </c>
      <c r="K18" s="21" t="str">
        <f t="shared" si="4"/>
        <v> </v>
      </c>
      <c r="L18" s="21"/>
      <c r="M18" s="21">
        <f>SUM(G18,J18)</f>
        <v>18687.239999999998</v>
      </c>
      <c r="N18" s="21"/>
      <c r="O18" s="21">
        <f t="shared" si="6"/>
        <v>18687.239999999998</v>
      </c>
      <c r="P18" s="19" t="s">
        <v>982</v>
      </c>
      <c r="Q18" s="5" t="s">
        <v>999</v>
      </c>
    </row>
    <row r="19" spans="1:17" ht="12.75">
      <c r="A19" s="20">
        <v>19753</v>
      </c>
      <c r="B19" s="20" t="s">
        <v>760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25493.1</v>
      </c>
      <c r="O19" s="21">
        <f>SUM(L19:N19)</f>
        <v>25493.1</v>
      </c>
      <c r="P19" s="19" t="s">
        <v>982</v>
      </c>
      <c r="Q19" s="5" t="s">
        <v>1006</v>
      </c>
    </row>
    <row r="20" spans="1:17" ht="12.75">
      <c r="A20" s="20" t="str">
        <f>'PROMET DOBAVITELJI'!A351</f>
        <v>0019753</v>
      </c>
      <c r="B20" s="20" t="str">
        <f>'PROMET DOBAVITELJI'!B351</f>
        <v>SLEDENJE d.o.o.</v>
      </c>
      <c r="C20" s="21"/>
      <c r="D20" s="21">
        <f>'PROMET DOBAVITELJI'!E351</f>
        <v>0</v>
      </c>
      <c r="E20" s="21"/>
      <c r="F20" s="21">
        <f>SUM('PROMET DOBAVITELJI'!C351:D351)+SUM('PROMET DOBAVITELJI'!K351:Z351)</f>
        <v>40</v>
      </c>
      <c r="G20" s="21">
        <f>SUM('PROMET DOBAVITELJI'!AA351:BZ351)-SUM('PROMET DOBAVITELJI'!AB351,AE20)</f>
        <v>10311.68</v>
      </c>
      <c r="H20" s="21">
        <f>SUM('PROMET DOBAVITELJI'!AB351,AE20)</f>
        <v>0</v>
      </c>
      <c r="I20" s="21" t="str">
        <f t="shared" si="2"/>
        <v> </v>
      </c>
      <c r="J20" s="21" t="str">
        <f t="shared" si="3"/>
        <v> </v>
      </c>
      <c r="K20" s="21" t="str">
        <f t="shared" si="4"/>
        <v> </v>
      </c>
      <c r="L20" s="21"/>
      <c r="M20" s="21">
        <f>SUM(G20,J20)</f>
        <v>10311.68</v>
      </c>
      <c r="N20" s="21"/>
      <c r="O20" s="21">
        <f t="shared" si="6"/>
        <v>10311.68</v>
      </c>
      <c r="P20" s="19" t="s">
        <v>982</v>
      </c>
      <c r="Q20" t="s">
        <v>998</v>
      </c>
    </row>
    <row r="21" spans="1:17" ht="12.75">
      <c r="A21" s="20" t="str">
        <f>'PROMET DOBAVITELJI'!A381</f>
        <v>0021373</v>
      </c>
      <c r="B21" s="20" t="str">
        <f>'PROMET DOBAVITELJI'!B381</f>
        <v>TERME ČATEŽ d.d.</v>
      </c>
      <c r="C21" s="21"/>
      <c r="D21" s="21">
        <f>'PROMET DOBAVITELJI'!E381</f>
        <v>0</v>
      </c>
      <c r="E21" s="21"/>
      <c r="F21" s="21">
        <f>SUM('PROMET DOBAVITELJI'!C381:D381)+SUM('PROMET DOBAVITELJI'!K381:Z381)</f>
        <v>0</v>
      </c>
      <c r="G21" s="21">
        <f>SUM('PROMET DOBAVITELJI'!AA381:BZ381)-SUM('PROMET DOBAVITELJI'!AB381,AE21)</f>
        <v>10950.18</v>
      </c>
      <c r="H21" s="21">
        <f>SUM('PROMET DOBAVITELJI'!AB381,AE21)</f>
        <v>0</v>
      </c>
      <c r="I21" s="21" t="str">
        <f t="shared" si="2"/>
        <v> </v>
      </c>
      <c r="J21" s="21" t="str">
        <f t="shared" si="3"/>
        <v> </v>
      </c>
      <c r="K21" s="21" t="str">
        <f t="shared" si="4"/>
        <v> </v>
      </c>
      <c r="L21" s="21"/>
      <c r="M21" s="21">
        <f>SUM(G21,J21)</f>
        <v>10950.18</v>
      </c>
      <c r="N21" s="21"/>
      <c r="O21" s="21">
        <f t="shared" si="6"/>
        <v>10950.18</v>
      </c>
      <c r="P21" s="19" t="s">
        <v>1005</v>
      </c>
      <c r="Q21" s="5" t="s">
        <v>1000</v>
      </c>
    </row>
    <row r="22" spans="1:17" ht="12.75">
      <c r="A22" s="20" t="str">
        <f>'PROMET DOBAVITELJI'!A386</f>
        <v>0021880</v>
      </c>
      <c r="B22" s="20" t="str">
        <f>'PROMET DOBAVITELJI'!B386</f>
        <v>TELEKOM SLOVENIJE  D.D.</v>
      </c>
      <c r="C22" s="21"/>
      <c r="D22" s="21">
        <f>'PROMET DOBAVITELJI'!E386</f>
        <v>278.69</v>
      </c>
      <c r="E22" s="21"/>
      <c r="F22" s="21">
        <f>SUM('PROMET DOBAVITELJI'!C386:D386)+SUM('PROMET DOBAVITELJI'!K386:Z386)</f>
        <v>859.33</v>
      </c>
      <c r="G22" s="21">
        <f>SUM('PROMET DOBAVITELJI'!AA386:BZ386)-SUM('PROMET DOBAVITELJI'!AB386,AE22)</f>
        <v>11346.75</v>
      </c>
      <c r="H22" s="21">
        <f>SUM('PROMET DOBAVITELJI'!AB386,AE22)</f>
        <v>0</v>
      </c>
      <c r="I22" s="21" t="str">
        <f t="shared" si="2"/>
        <v> </v>
      </c>
      <c r="J22" s="21">
        <f t="shared" si="3"/>
        <v>228.4344262295082</v>
      </c>
      <c r="K22" s="21" t="str">
        <f t="shared" si="4"/>
        <v> </v>
      </c>
      <c r="L22" s="21"/>
      <c r="M22" s="21">
        <f>SUM(G22,J22)</f>
        <v>11575.184426229509</v>
      </c>
      <c r="N22" s="21"/>
      <c r="O22" s="21">
        <f t="shared" si="6"/>
        <v>11575.184426229509</v>
      </c>
      <c r="P22" s="19" t="s">
        <v>982</v>
      </c>
      <c r="Q22" s="5" t="s">
        <v>988</v>
      </c>
    </row>
    <row r="23" spans="1:18" ht="12.75">
      <c r="A23" s="20" t="str">
        <f>'PROMET DOBAVITELJI'!A430</f>
        <v>1012018</v>
      </c>
      <c r="B23" s="20" t="str">
        <f>'PROMET DOBAVITELJI'!B430</f>
        <v>BANDELLI D.O.O.</v>
      </c>
      <c r="C23" s="21"/>
      <c r="D23" s="21">
        <f>'PROMET DOBAVITELJI'!E430</f>
        <v>0</v>
      </c>
      <c r="E23" s="21"/>
      <c r="F23" s="21">
        <f>SUM('PROMET DOBAVITELJI'!C430:D430)+SUM('PROMET DOBAVITELJI'!K430:Z430)</f>
        <v>11162.86</v>
      </c>
      <c r="G23" s="21">
        <f>SUM('PROMET DOBAVITELJI'!AA430:BZ430)-SUM('PROMET DOBAVITELJI'!AB430,AE23)</f>
        <v>0</v>
      </c>
      <c r="H23" s="21">
        <f>SUM('PROMET DOBAVITELJI'!AB430,AE23)</f>
        <v>0</v>
      </c>
      <c r="I23" s="21" t="str">
        <f t="shared" si="2"/>
        <v> </v>
      </c>
      <c r="J23" s="21" t="str">
        <f t="shared" si="3"/>
        <v> </v>
      </c>
      <c r="K23" s="21" t="str">
        <f t="shared" si="4"/>
        <v> </v>
      </c>
      <c r="L23" s="21">
        <f>SUM(F23,I23)</f>
        <v>11162.86</v>
      </c>
      <c r="M23" s="21"/>
      <c r="N23" s="21"/>
      <c r="O23" s="21">
        <f t="shared" si="6"/>
        <v>11162.86</v>
      </c>
      <c r="P23" s="19" t="s">
        <v>982</v>
      </c>
      <c r="Q23" s="5" t="s">
        <v>985</v>
      </c>
      <c r="R23" s="5" t="s">
        <v>1001</v>
      </c>
    </row>
    <row r="24" spans="1:17" s="18" customFormat="1" ht="12.75">
      <c r="A24" s="20" t="str">
        <f>'PROMET DOBAVITELJI'!A438</f>
        <v>1017581</v>
      </c>
      <c r="B24" s="20" t="str">
        <f>'PROMET DOBAVITELJI'!B438</f>
        <v>TEKNOXGROUP SLOVENIJA, D.O.O.</v>
      </c>
      <c r="C24" s="21"/>
      <c r="D24" s="21">
        <f>'PROMET DOBAVITELJI'!E438</f>
        <v>0</v>
      </c>
      <c r="E24" s="21"/>
      <c r="F24" s="21">
        <f>SUM('PROMET DOBAVITELJI'!C438:D438)+SUM('PROMET DOBAVITELJI'!K438:Z438)</f>
        <v>39009.91</v>
      </c>
      <c r="G24" s="21">
        <f>SUM('PROMET DOBAVITELJI'!AA438:BZ438)-SUM('PROMET DOBAVITELJI'!AB438,AE24)</f>
        <v>0</v>
      </c>
      <c r="H24" s="21">
        <f>SUM('PROMET DOBAVITELJI'!AB438,AE24)</f>
        <v>0</v>
      </c>
      <c r="I24" s="21" t="str">
        <f t="shared" si="2"/>
        <v> </v>
      </c>
      <c r="J24" s="21" t="str">
        <f t="shared" si="3"/>
        <v> </v>
      </c>
      <c r="K24" s="21" t="str">
        <f t="shared" si="4"/>
        <v> </v>
      </c>
      <c r="L24" s="21">
        <f>SUM(F24,I24)</f>
        <v>39009.91</v>
      </c>
      <c r="M24" s="21"/>
      <c r="N24" s="21"/>
      <c r="O24" s="21">
        <f t="shared" si="6"/>
        <v>39009.91</v>
      </c>
      <c r="P24" s="19" t="s">
        <v>982</v>
      </c>
      <c r="Q24" s="19" t="s">
        <v>1002</v>
      </c>
    </row>
    <row r="25" spans="1:15" ht="12.75">
      <c r="A25" s="13" t="str">
        <f>'PROMET DOBAVITELJI'!A461</f>
        <v>Velika suma</v>
      </c>
      <c r="B25" s="13"/>
      <c r="C25" s="16">
        <f aca="true" t="shared" si="7" ref="C25:O25">SUM(C2:C24)</f>
        <v>0</v>
      </c>
      <c r="D25" s="16">
        <f t="shared" si="7"/>
        <v>278.69</v>
      </c>
      <c r="E25" s="16">
        <f t="shared" si="7"/>
        <v>0</v>
      </c>
      <c r="F25" s="16">
        <f t="shared" si="7"/>
        <v>164644.43</v>
      </c>
      <c r="G25" s="16">
        <f t="shared" si="7"/>
        <v>263779.22</v>
      </c>
      <c r="H25" s="16">
        <f t="shared" si="7"/>
        <v>11265.71</v>
      </c>
      <c r="I25" s="16">
        <f t="shared" si="7"/>
        <v>0</v>
      </c>
      <c r="J25" s="16">
        <f t="shared" si="7"/>
        <v>228.4344262295082</v>
      </c>
      <c r="K25" s="16">
        <f t="shared" si="7"/>
        <v>0</v>
      </c>
      <c r="L25" s="16">
        <f t="shared" si="7"/>
        <v>152934.2</v>
      </c>
      <c r="M25" s="16">
        <f t="shared" si="7"/>
        <v>117268.81442622948</v>
      </c>
      <c r="N25" s="16">
        <f t="shared" si="7"/>
        <v>76216.53</v>
      </c>
      <c r="O25" s="16">
        <f t="shared" si="7"/>
        <v>346419.54442622943</v>
      </c>
    </row>
    <row r="26" ht="12.75">
      <c r="F26" s="8" t="s">
        <v>948</v>
      </c>
    </row>
    <row r="27" spans="1:8" ht="12.75">
      <c r="A27" s="5" t="s">
        <v>979</v>
      </c>
      <c r="H27" s="7" t="s">
        <v>948</v>
      </c>
    </row>
    <row r="28" spans="1:2" ht="12.75">
      <c r="A28" s="17">
        <v>3797</v>
      </c>
      <c r="B28" s="5" t="s">
        <v>980</v>
      </c>
    </row>
    <row r="29" spans="1:2" ht="12.75">
      <c r="A29" s="17">
        <v>2301</v>
      </c>
      <c r="B29" s="5" t="s">
        <v>981</v>
      </c>
    </row>
    <row r="30" spans="1:2" ht="12.75">
      <c r="A30" s="17">
        <f>SUM(A28:A29)</f>
        <v>6098</v>
      </c>
      <c r="B30" s="5" t="s">
        <v>978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Klemse</dc:creator>
  <cp:keywords/>
  <dc:description/>
  <cp:lastModifiedBy>Ales  Bacer</cp:lastModifiedBy>
  <cp:lastPrinted>2017-02-27T08:03:44Z</cp:lastPrinted>
  <dcterms:created xsi:type="dcterms:W3CDTF">2017-02-17T11:40:59Z</dcterms:created>
  <dcterms:modified xsi:type="dcterms:W3CDTF">2017-02-28T14:26:12Z</dcterms:modified>
  <cp:category/>
  <cp:version/>
  <cp:contentType/>
  <cp:contentStatus/>
</cp:coreProperties>
</file>