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ales\Documents\javni-razpisi2014\grad.dela\KANALIZ.PRIK.V.ŽABLJE\"/>
    </mc:Choice>
  </mc:AlternateContent>
  <bookViews>
    <workbookView xWindow="0" yWindow="0" windowWidth="18570" windowHeight="8145"/>
  </bookViews>
  <sheets>
    <sheet name="HP" sheetId="1" r:id="rId1"/>
  </sheets>
  <definedNames>
    <definedName name="_xlnm.Print_Area" localSheetId="0">HP!$A$1:$F$162</definedName>
    <definedName name="_xlnm.Print_Titles" localSheetId="0">HP!$1:$2</definedName>
  </definedNames>
  <calcPr calcId="152511"/>
</workbook>
</file>

<file path=xl/calcChain.xml><?xml version="1.0" encoding="utf-8"?>
<calcChain xmlns="http://schemas.openxmlformats.org/spreadsheetml/2006/main">
  <c r="F158" i="1" l="1"/>
  <c r="F59" i="1" l="1"/>
  <c r="F67" i="1" l="1"/>
  <c r="F126" i="1" l="1"/>
  <c r="F128" i="1"/>
  <c r="F124" i="1"/>
  <c r="F121" i="1"/>
  <c r="F122" i="1"/>
  <c r="F123" i="1"/>
  <c r="F112" i="1"/>
  <c r="F113" i="1"/>
  <c r="F115" i="1"/>
  <c r="F108" i="1" l="1"/>
  <c r="F109" i="1"/>
  <c r="F87" i="1"/>
  <c r="F89" i="1"/>
  <c r="F91" i="1"/>
  <c r="F41" i="1" l="1"/>
  <c r="F52" i="1" l="1"/>
  <c r="F117" i="1" l="1"/>
  <c r="F144" i="1" l="1"/>
  <c r="F142" i="1"/>
  <c r="F103" i="1" l="1"/>
  <c r="F130" i="1" l="1"/>
  <c r="F140" i="1"/>
  <c r="F138" i="1"/>
  <c r="F136" i="1"/>
  <c r="F150" i="1"/>
  <c r="F152" i="1"/>
  <c r="F55" i="1"/>
  <c r="F85" i="1"/>
  <c r="F146" i="1" l="1"/>
  <c r="F17" i="1" s="1"/>
  <c r="F107" i="1" l="1"/>
  <c r="F105" i="1" l="1"/>
  <c r="F101" i="1"/>
  <c r="F160" i="1"/>
  <c r="F156" i="1"/>
  <c r="F111" i="1"/>
  <c r="F83" i="1"/>
  <c r="F81" i="1"/>
  <c r="F79" i="1"/>
  <c r="F73" i="1"/>
  <c r="F71" i="1"/>
  <c r="F69" i="1"/>
  <c r="F65" i="1"/>
  <c r="F63" i="1"/>
  <c r="F61" i="1"/>
  <c r="F57" i="1"/>
  <c r="F56" i="1"/>
  <c r="F51" i="1"/>
  <c r="F50" i="1"/>
  <c r="F47" i="1"/>
  <c r="F39" i="1"/>
  <c r="F37" i="1"/>
  <c r="F35" i="1"/>
  <c r="F33" i="1"/>
  <c r="F31" i="1"/>
  <c r="F42" i="1" l="1"/>
  <c r="F9" i="1" s="1"/>
  <c r="F132" i="1"/>
  <c r="F15" i="1" s="1"/>
  <c r="F75" i="1"/>
  <c r="F11" i="1" s="1"/>
  <c r="F93" i="1"/>
  <c r="F13" i="1" s="1"/>
  <c r="F154" i="1"/>
  <c r="F162" i="1" s="1"/>
  <c r="F19" i="1" s="1"/>
  <c r="F21" i="1" l="1"/>
  <c r="E23" i="1" s="1"/>
  <c r="F25" i="1" l="1"/>
  <c r="E27" i="1" s="1"/>
</calcChain>
</file>

<file path=xl/sharedStrings.xml><?xml version="1.0" encoding="utf-8"?>
<sst xmlns="http://schemas.openxmlformats.org/spreadsheetml/2006/main" count="206" uniqueCount="141">
  <si>
    <t>POZ.</t>
  </si>
  <si>
    <t>POSTAVKA</t>
  </si>
  <si>
    <t>E</t>
  </si>
  <si>
    <t>KOL</t>
  </si>
  <si>
    <t>CENA</t>
  </si>
  <si>
    <t>ZNESEK</t>
  </si>
  <si>
    <t xml:space="preserve">R E K A P I T U L A C I J A </t>
  </si>
  <si>
    <t>1.0</t>
  </si>
  <si>
    <t>PREDDELA</t>
  </si>
  <si>
    <t>2.0</t>
  </si>
  <si>
    <t>ZEMELJSKA DELA</t>
  </si>
  <si>
    <t>3.0</t>
  </si>
  <si>
    <t>VOZIŠČNA KONSTRUKCIJA</t>
  </si>
  <si>
    <t>4.0</t>
  </si>
  <si>
    <t>MONTAŽNA DELA</t>
  </si>
  <si>
    <t>5.0</t>
  </si>
  <si>
    <t>ZAKLJUČNA DELA</t>
  </si>
  <si>
    <t>nepredvidena dela 10%</t>
  </si>
  <si>
    <t>SKUPAJ GRADBENA DELA:</t>
  </si>
  <si>
    <t>SKUPAJ</t>
  </si>
  <si>
    <t>1.1</t>
  </si>
  <si>
    <t>m1</t>
  </si>
  <si>
    <t>1.2</t>
  </si>
  <si>
    <t>kom</t>
  </si>
  <si>
    <t>1.3</t>
  </si>
  <si>
    <t>kpl</t>
  </si>
  <si>
    <t>1.4</t>
  </si>
  <si>
    <t>1.5</t>
  </si>
  <si>
    <t>Izdelava varnostnega načrta gradbišča skladno z Uredbe o zagotavljanju varnosti in zdravja pri delu na začasnih in premičnih gradbiščih</t>
  </si>
  <si>
    <t>Zakoličba obstoječih komunalnih vodov po zahtevah soglasodajalcev.</t>
  </si>
  <si>
    <t>SKUPAJ PREDDELA</t>
  </si>
  <si>
    <t>2.1</t>
  </si>
  <si>
    <t>Strojni odriv humusa v debelini 20 cm z odlaganjem na rob gradbišča za poznejši zasip ali na začasno deponijo, vključno z vso potrebno manipulacijo</t>
  </si>
  <si>
    <t>m3</t>
  </si>
  <si>
    <t>2.2</t>
  </si>
  <si>
    <t>2.3</t>
  </si>
  <si>
    <t xml:space="preserve">Zavarovanje gradbene jame z razpiranjem z lesenimi opaži </t>
  </si>
  <si>
    <t>m2</t>
  </si>
  <si>
    <t>Ročno planiranje dna jarka s točnostjo +/- 3 cm po projektiranem padcu</t>
  </si>
  <si>
    <t>2.9</t>
  </si>
  <si>
    <t>2.10</t>
  </si>
  <si>
    <t>2.11</t>
  </si>
  <si>
    <t>SKUPAJ ZEMELJSKA DELA</t>
  </si>
  <si>
    <t>VOZIŠČNE KONSTRUKCIJE</t>
  </si>
  <si>
    <t>3.1</t>
  </si>
  <si>
    <t>3.2</t>
  </si>
  <si>
    <t>SKUPAJ VOZIŠČNE KONSTRUKCIJE</t>
  </si>
  <si>
    <t>4.1</t>
  </si>
  <si>
    <t>4.3</t>
  </si>
  <si>
    <t>4.4</t>
  </si>
  <si>
    <t>SKUPAJ MONTAŽNA DELA</t>
  </si>
  <si>
    <t>5.2</t>
  </si>
  <si>
    <t>5.4</t>
  </si>
  <si>
    <t>SKUPAJ ZAKLJUČNA DELA</t>
  </si>
  <si>
    <t>OSTALA DELA</t>
  </si>
  <si>
    <t>6.0</t>
  </si>
  <si>
    <t>6.1</t>
  </si>
  <si>
    <t>6.2</t>
  </si>
  <si>
    <t>6.3</t>
  </si>
  <si>
    <t>6.4</t>
  </si>
  <si>
    <t>6.6</t>
  </si>
  <si>
    <t>5.6</t>
  </si>
  <si>
    <t>5.10</t>
  </si>
  <si>
    <t>5.11</t>
  </si>
  <si>
    <t>6.5</t>
  </si>
  <si>
    <t>4.10</t>
  </si>
  <si>
    <t>4.12</t>
  </si>
  <si>
    <t>Izvedba preboja skozi AB temelj debeline do 1 m za svetlo odprtino do 0,25m2, skupaj z vgradnjo PVC cevi DN 150 ter zapolnitvijo prostih odprtin s ekspanzijskim betonom</t>
  </si>
  <si>
    <t>Vzpostavitev porušenih robnikov v prvotno stanje</t>
  </si>
  <si>
    <t>Vzpostavitev betonskih površin v prvotno stanje, z dobavo in vgradnjo betona C 25/30</t>
  </si>
  <si>
    <t>DDV 22%</t>
  </si>
  <si>
    <t xml:space="preserve"> - v terenu V. kat. - 10%</t>
  </si>
  <si>
    <t>Strojno rušenje obstoječega asfalta z nakladanjem ruševin na kamion in odvozom na stalno gradbeno deponijo vključno s stroški deponije in dokazilom o deponiranju</t>
  </si>
  <si>
    <t>4.2</t>
  </si>
  <si>
    <t>4.5</t>
  </si>
  <si>
    <t>4.9</t>
  </si>
  <si>
    <t>HIŠNI PRIKLJUČKI VELIKE ŽABLJE</t>
  </si>
  <si>
    <t xml:space="preserve">Zavarovanje prometa med gradnjo z ustrezno dokumentacijo, pridobitev dovoljenja za cestno zaporo z izdelavo morebitno potrebnih elaboratov prometne ureditve, z ureditvijo prometnega režima v času gradnje ( z postavitvijo vse potrebne opreme in prometne signalizacije, obvestil, zavarovanje gradbene jame in gradbišča, postavitev zaščitnih ograj, promostitvenih objektov za pešče in ostali promet), z usmerjanjem prometa v času gradnje. Po končanih delih odstranitev opreme in signalizacije ter vzspostavitev prometnega režima v prvotno stanje - skupno za vse kanale oz. celoten objekt in vsa dela </t>
  </si>
  <si>
    <t>1.6.</t>
  </si>
  <si>
    <t>Rušenje obstoječih armirano betonskih konstrukcij, komplet z nakladanjem in odvozom ruševin v ustrezno deponijo</t>
  </si>
  <si>
    <t>Humuziranje, planiranje in zatravitev zelenic v sloju 20cm</t>
  </si>
  <si>
    <t>Odvoz viška izkopanega materiala na deponijo vključno s stroški deponije in dokazilom o deponiranju</t>
  </si>
  <si>
    <t>2.4.</t>
  </si>
  <si>
    <t>Zasip kanalizacijskih cevi z materialom od izkopa  ter ročno komplimiranje v plasteh po 30cm (zbitost 40MPa)</t>
  </si>
  <si>
    <t>Izdelava obrabno zaporne plasti bitumiziranega drobljenca AC8 surf B50/70 v debelini 3cm</t>
  </si>
  <si>
    <t>3.7.</t>
  </si>
  <si>
    <t>Obrizg obstoječe podlage z bitumensko emulzijo</t>
  </si>
  <si>
    <t>3.8.</t>
  </si>
  <si>
    <t>Izdelava dodatnega priključka na poliesterskem jašku hišnih priklkjučkov za cev vključno DN160</t>
  </si>
  <si>
    <t>4.5.</t>
  </si>
  <si>
    <t>Dobava in polaganje gladkih enoslojnih polnostenskih PVC kanalizacijskih cevi (po standardu EN1401-1) DN160 SN4 na betonsko posteljico debeline 12cm z obbetoniranjem (po detajlu) -0,18m37m, polno obbetonirana</t>
  </si>
  <si>
    <t>4.6.</t>
  </si>
  <si>
    <t>4.7.</t>
  </si>
  <si>
    <t>Dobava in polaganje gladkih enoslojnih polnostenskih PVC kanalizacijskih cevi (po standardu EN1401-1) DN200 SN4 na betonsko posteljico debeline 12cm z obbetoniranjem (po detajlu) -0,20m3/m, polno obbetonirana</t>
  </si>
  <si>
    <t>Dobava in polaganje gladkih enoslojnih polnostenskih PVC kanalizacijskih cevi (po standardu EN1401-1) DN250 SN4 na betonsko posteljico debeline 12cm z obbetoniranjem (po detajlu) -0,25m3/m, polno obbetonirana</t>
  </si>
  <si>
    <t>Nabava, dobava in montaža PVC zapornega čepa DN160</t>
  </si>
  <si>
    <t>kos</t>
  </si>
  <si>
    <t>jašek DN600 globine do 2,0m</t>
  </si>
  <si>
    <t>jašek DN1000 globine 3,0 - 4,0m</t>
  </si>
  <si>
    <t>4,10.</t>
  </si>
  <si>
    <t xml:space="preserve"> Dobava in montaža LTŽ pokrova  po standardu SIST-EN 124, nosilnost 125kN, premera 600mm, vključno z AB obročem in razbremenilno ploščo, gumi tesnilom, zaklepom, protihrupni vgrajenim protihrupnim vložkom, napisom kanalizacija  - v zelenici</t>
  </si>
  <si>
    <t xml:space="preserve"> Dobava in montaža LTŽ pokrova  po standardu SIST-EN 124, nosilnost 400kN, premera 600mm, vključno z AB obročem in razbremenilno ploščo, gumi tesnilom, zaklepom, protihrupni vgrajenim protihrupnim vložkom, napisom kanalizacija - pod povoznimi površinami</t>
  </si>
  <si>
    <t>Izdelava nosilne plasti bitumizitranega drobljenca AC22 base B50/70 v debelini 5cm</t>
  </si>
  <si>
    <t>Asfaltiranje cestnih površin z AC11 surf B50/70 v debelini 6cm vključno z premazom stikov starega in novega asfalta z bitumensko emulzijo</t>
  </si>
  <si>
    <t xml:space="preserve">Asfaltiranje cestnih površin z AC11 surf B50/70 v debelini 6cm </t>
  </si>
  <si>
    <t>Dobava in vgradnja tipskih PVC fazonskih kosov za kanalizacijske cevi; DN 160  -  koleno</t>
  </si>
  <si>
    <t>Dobava in vgradnja tipskih poliesterskih prefarbiciranih revizijkskih jaškov za kanalizacijo in  za hišne priključke, vključno z muldo, vtokom in iztokom ter podlitjem jaška</t>
  </si>
  <si>
    <t xml:space="preserve">Čiščenje kanalov in jaškov z izpiranjem po končani gradnji </t>
  </si>
  <si>
    <t xml:space="preserve">Pregled kanalizacije in jaškov s kamero s poročilom </t>
  </si>
  <si>
    <t>Izdelava geodetskega posnetka in priprava  projektne dokumantacije izvedene kanalizacije (PID) - skupno za vse kanale</t>
  </si>
  <si>
    <t>Zakoličenje trase osi kanalizacije z oznako revizijskih jaškov</t>
  </si>
  <si>
    <t>Postavitev gradbenih profilov na  vzpostavljeno os trase kanala - zakoličenje jaškov ter določitev nivoja za merjenje globine izkopa in polaganja kanala</t>
  </si>
  <si>
    <t>Strojni izkop kanalizacijskega jarka globine do 2,0 m, širina dna jarka 0,6m, naklon brežin 75°, z nakladnjem na prevozno sredstev in odvozom na deponijo in vso potrebno manipulacijo z materialom.</t>
  </si>
  <si>
    <t>Strojni Izkop kanalizacijskega jarka globine do 2,0m, širina dna jarka 0,6m, naklon brežin 75°, zemljina se odlaga 1,0m od roba gradbene jame</t>
  </si>
  <si>
    <t>Zasip kanalizacijskih cevi z tamponskim drobljencem  0-32 mm ter ročno kompliniranje v plasteh po 30cm do višine 40cm pod koto nivelete ceste</t>
  </si>
  <si>
    <t>Dobava in vgradnja tipskih PVC fazonskih kosov za kanalizacijske cevi; DN 250/160 - 45° -T,Y odcep</t>
  </si>
  <si>
    <t>Dobava in vgradnja tipskih PVC fazonskih kosov za kanalizacijske cevi; DN 160/160 - 45° -T,Y odcep</t>
  </si>
  <si>
    <t xml:space="preserve">Ročni izkop zemljine III. In IV. ktk. Globine do 2,00m na križanjih z ostalimi komunalnimi vodi  ter pri izdelavi hišnih priključkov. Zemljino se odlaga 1,0m od roba gradbene jame. </t>
  </si>
  <si>
    <t>Dobava in vgrajevanje peskolova DN500, skupaj z LTŽ rešetko, nosilnosti 400kN, globine 1,5m</t>
  </si>
  <si>
    <t>Izdelava nevezane nosilne plasti voziščne konstrukcije debeline 30cm s tamponskim drobljencem 0/32 ter ročno komprimiranje, uvaljanje in fino planiranje +-1,0cm  v plasteh po 15cm, zbitosti 80Mpa</t>
  </si>
  <si>
    <t>Rušenje obstoječih tlakovanih površin skupaj z podlago (tlakovci, prane plošče, ploščice, porfido,…) z nakladanjem ruševin na prevozno sredstvo  in odvozom v deponijo</t>
  </si>
  <si>
    <t>Vzpostavitev tlakovanih površin v prvotno stanje, z materialom, ki ustreza porušenemu (tlakovci, prane plošče, ploščice, porfido,…) skupaj z podlago</t>
  </si>
  <si>
    <t>SKUPAJ OSTALA DELA</t>
  </si>
  <si>
    <t>2.5.</t>
  </si>
  <si>
    <t>2.6.</t>
  </si>
  <si>
    <t>2.7.</t>
  </si>
  <si>
    <t>2.8.</t>
  </si>
  <si>
    <t>3.4.</t>
  </si>
  <si>
    <t>3.5.</t>
  </si>
  <si>
    <t>3.6.</t>
  </si>
  <si>
    <t>4.8.</t>
  </si>
  <si>
    <t>Izdelava dodanega priključka na poliesterskem jašku glavnega kanala za cev DN200 in DN250</t>
  </si>
  <si>
    <t xml:space="preserve"> - v terenu III. kat. - 70%</t>
  </si>
  <si>
    <t xml:space="preserve"> - v terenu IV. kat. - 20%</t>
  </si>
  <si>
    <t>V ceni vseh postavk zajeti vsa pomožna dela in material, delovno opremo, vse prenose in vgradnjo. Upoštevati vsa navodila projektanta, ki so podana v tehničnem poročilu. Vse po detajlih PZI.</t>
  </si>
  <si>
    <t>Rezanje asfaltnih površin vozišča, komplet z vsemi pomožnimi deli</t>
  </si>
  <si>
    <t>jašek DN800 globine 2,0 - 3,0m</t>
  </si>
  <si>
    <t>kaskadni jašek DN800 globine2,0 - 3,0m</t>
  </si>
  <si>
    <t>Vnos v kataster komunalnih naprav - skupno za vse kanale</t>
  </si>
  <si>
    <t>Tlačni preizkus vodotesnosti položenih kanalizacijskih cevi po SIST EN 1610 s poročilom. Poiskus mora izvesti akreditiran laboratorij (poročilu mora priložiti akreditacijkso listino in kalibracijski test)</t>
  </si>
  <si>
    <t>Tlačni preiskus vodotesnosti jaškov vključno z vsemi priključki po SIST EN 1610 s poročilom. Poiskus mora izvesti akreditiran laboratorij (poročilu mora priložiti akreditacijkso listino in kalibracijski test)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</si>
</sst>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0\ [$€-1]"/>
    <numFmt numFmtId="165" formatCode="#,##0.00\ _S_I_T"/>
    <numFmt numFmtId="166" formatCode="_-* #,##0.00\ _S_I_T_-;\-* #,##0.00\ _S_I_T_-;_-* &quot;-&quot;??\ _S_I_T_-;_-@_-"/>
    <numFmt numFmtId="167" formatCode="dd/mmm"/>
    <numFmt numFmtId="168" formatCode="#,##0.00\ &quot;€&quot;"/>
  </numFmts>
  <fonts count="27">
    <font>
      <sz val="10"/>
      <color theme="1"/>
      <name val="Swis721 LtEx BT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Arial CE"/>
      <family val="2"/>
      <charset val="238"/>
    </font>
    <font>
      <sz val="1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u/>
      <sz val="16"/>
      <name val="Arial"/>
      <family val="2"/>
      <charset val="238"/>
    </font>
    <font>
      <b/>
      <sz val="14"/>
      <name val="Arial"/>
      <family val="2"/>
      <charset val="238"/>
    </font>
    <font>
      <b/>
      <sz val="12"/>
      <name val="Arial"/>
      <family val="2"/>
      <charset val="238"/>
    </font>
    <font>
      <sz val="10"/>
      <name val="Arial CE"/>
      <family val="2"/>
      <charset val="238"/>
    </font>
    <font>
      <sz val="12"/>
      <name val="Arial"/>
      <family val="2"/>
      <charset val="238"/>
    </font>
    <font>
      <b/>
      <sz val="11"/>
      <name val="Arial"/>
      <family val="2"/>
      <charset val="238"/>
    </font>
    <font>
      <sz val="12"/>
      <name val="Arial CE"/>
      <family val="2"/>
      <charset val="238"/>
    </font>
    <font>
      <sz val="12"/>
      <name val="Calibri"/>
      <family val="2"/>
      <charset val="238"/>
      <scheme val="minor"/>
    </font>
    <font>
      <sz val="10"/>
      <name val="Century Gothic CE"/>
      <charset val="238"/>
    </font>
    <font>
      <sz val="10"/>
      <color theme="1"/>
      <name val="Swis721 LtEx BT"/>
      <family val="2"/>
      <charset val="238"/>
    </font>
    <font>
      <sz val="10"/>
      <name val="Arial"/>
      <family val="2"/>
    </font>
    <font>
      <sz val="10"/>
      <color rgb="FFFF0000"/>
      <name val="Arial CE"/>
      <family val="2"/>
      <charset val="238"/>
    </font>
    <font>
      <sz val="11"/>
      <name val="Arial"/>
      <family val="2"/>
      <charset val="238"/>
    </font>
    <font>
      <sz val="11"/>
      <color indexed="8"/>
      <name val="Helvetica Neue"/>
    </font>
    <font>
      <sz val="10"/>
      <color theme="8"/>
      <name val="Arial"/>
      <family val="2"/>
      <charset val="238"/>
    </font>
    <font>
      <sz val="11"/>
      <color theme="8"/>
      <name val="Calibri"/>
      <family val="2"/>
      <charset val="238"/>
      <scheme val="minor"/>
    </font>
    <font>
      <sz val="10"/>
      <color theme="8"/>
      <name val="Arial CE"/>
      <family val="2"/>
      <charset val="238"/>
    </font>
    <font>
      <sz val="10"/>
      <color theme="9"/>
      <name val="Arial"/>
      <family val="2"/>
      <charset val="238"/>
    </font>
    <font>
      <sz val="1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/>
      <bottom style="double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578">
    <xf numFmtId="0" fontId="0" fillId="0" borderId="0"/>
    <xf numFmtId="0" fontId="3" fillId="0" borderId="0"/>
    <xf numFmtId="166" fontId="3" fillId="0" borderId="0" applyFont="0" applyFill="0" applyBorder="0" applyAlignment="0" applyProtection="0"/>
    <xf numFmtId="0" fontId="16" fillId="0" borderId="0"/>
    <xf numFmtId="0" fontId="16" fillId="0" borderId="0"/>
    <xf numFmtId="0" fontId="2" fillId="0" borderId="0"/>
    <xf numFmtId="0" fontId="1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7" fillId="0" borderId="0"/>
    <xf numFmtId="0" fontId="17" fillId="0" borderId="0"/>
    <xf numFmtId="0" fontId="17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21" fillId="0" borderId="0" applyNumberFormat="0" applyFill="0" applyBorder="0" applyProtection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</cellStyleXfs>
  <cellXfs count="173">
    <xf numFmtId="0" fontId="0" fillId="0" borderId="0" xfId="0"/>
    <xf numFmtId="0" fontId="4" fillId="0" borderId="1" xfId="1" applyFont="1" applyFill="1" applyBorder="1" applyAlignment="1" applyProtection="1">
      <alignment vertical="center"/>
      <protection locked="0"/>
    </xf>
    <xf numFmtId="0" fontId="4" fillId="0" borderId="1" xfId="1" applyFont="1" applyFill="1" applyBorder="1" applyAlignment="1" applyProtection="1">
      <alignment vertical="center" wrapText="1"/>
      <protection locked="0"/>
    </xf>
    <xf numFmtId="0" fontId="4" fillId="0" borderId="1" xfId="1" applyFont="1" applyFill="1" applyBorder="1" applyAlignment="1" applyProtection="1">
      <alignment horizontal="center" vertical="center" wrapText="1"/>
      <protection locked="0"/>
    </xf>
    <xf numFmtId="4" fontId="4" fillId="0" borderId="1" xfId="1" applyNumberFormat="1" applyFont="1" applyFill="1" applyBorder="1" applyAlignment="1" applyProtection="1">
      <alignment vertical="center"/>
      <protection locked="0"/>
    </xf>
    <xf numFmtId="4" fontId="4" fillId="0" borderId="0" xfId="1" applyNumberFormat="1" applyFont="1" applyFill="1" applyBorder="1" applyAlignment="1" applyProtection="1">
      <alignment horizontal="center" vertical="center" wrapText="1"/>
      <protection locked="0"/>
    </xf>
    <xf numFmtId="4" fontId="4" fillId="0" borderId="0" xfId="1" applyNumberFormat="1" applyFont="1" applyFill="1" applyBorder="1" applyAlignment="1" applyProtection="1">
      <protection locked="0"/>
    </xf>
    <xf numFmtId="165" fontId="5" fillId="0" borderId="0" xfId="1" applyNumberFormat="1" applyFont="1" applyFill="1" applyBorder="1" applyAlignment="1" applyProtection="1">
      <alignment horizontal="right"/>
      <protection locked="0"/>
    </xf>
    <xf numFmtId="0" fontId="6" fillId="0" borderId="0" xfId="1" applyFont="1" applyFill="1" applyProtection="1">
      <protection locked="0"/>
    </xf>
    <xf numFmtId="0" fontId="4" fillId="0" borderId="0" xfId="1" applyFont="1" applyFill="1" applyBorder="1" applyAlignment="1" applyProtection="1">
      <alignment vertical="center"/>
      <protection locked="0"/>
    </xf>
    <xf numFmtId="0" fontId="4" fillId="0" borderId="0" xfId="1" applyFont="1" applyFill="1" applyBorder="1" applyAlignment="1" applyProtection="1">
      <alignment vertical="center" wrapText="1"/>
      <protection locked="0"/>
    </xf>
    <xf numFmtId="0" fontId="4" fillId="0" borderId="0" xfId="1" applyFont="1" applyFill="1" applyBorder="1" applyAlignment="1" applyProtection="1">
      <alignment horizontal="center" vertical="center" wrapText="1"/>
      <protection locked="0"/>
    </xf>
    <xf numFmtId="4" fontId="4" fillId="0" borderId="0" xfId="1" applyNumberFormat="1" applyFont="1" applyFill="1" applyBorder="1" applyAlignment="1" applyProtection="1">
      <alignment vertical="center"/>
      <protection locked="0"/>
    </xf>
    <xf numFmtId="4" fontId="4" fillId="0" borderId="0" xfId="1" applyNumberFormat="1" applyFont="1" applyFill="1" applyAlignment="1" applyProtection="1">
      <alignment horizontal="right"/>
      <protection locked="0"/>
    </xf>
    <xf numFmtId="4" fontId="5" fillId="0" borderId="0" xfId="1" applyNumberFormat="1" applyFont="1" applyFill="1" applyProtection="1">
      <protection locked="0"/>
    </xf>
    <xf numFmtId="0" fontId="7" fillId="0" borderId="0" xfId="1" applyFont="1" applyFill="1" applyBorder="1" applyAlignment="1">
      <alignment horizontal="center" vertical="top"/>
    </xf>
    <xf numFmtId="0" fontId="8" fillId="0" borderId="0" xfId="1" applyFont="1" applyFill="1" applyBorder="1" applyAlignment="1">
      <alignment vertical="justify" wrapText="1"/>
    </xf>
    <xf numFmtId="0" fontId="7" fillId="0" borderId="0" xfId="1" applyFont="1" applyFill="1" applyBorder="1" applyAlignment="1">
      <alignment horizontal="center"/>
    </xf>
    <xf numFmtId="4" fontId="7" fillId="0" borderId="0" xfId="2" applyNumberFormat="1" applyFont="1" applyFill="1" applyBorder="1" applyAlignment="1"/>
    <xf numFmtId="0" fontId="4" fillId="0" borderId="0" xfId="1" applyFont="1" applyFill="1" applyBorder="1" applyAlignment="1">
      <alignment horizontal="center" vertical="top"/>
    </xf>
    <xf numFmtId="0" fontId="4" fillId="0" borderId="0" xfId="1" applyFont="1" applyFill="1" applyBorder="1" applyAlignment="1">
      <alignment vertical="justify" wrapText="1"/>
    </xf>
    <xf numFmtId="0" fontId="4" fillId="0" borderId="0" xfId="1" applyFont="1" applyFill="1" applyBorder="1" applyAlignment="1">
      <alignment horizontal="center"/>
    </xf>
    <xf numFmtId="4" fontId="4" fillId="0" borderId="0" xfId="2" applyNumberFormat="1" applyFont="1" applyFill="1" applyBorder="1" applyAlignment="1"/>
    <xf numFmtId="0" fontId="9" fillId="0" borderId="0" xfId="1" applyFont="1" applyFill="1" applyBorder="1" applyAlignment="1">
      <alignment horizontal="center" vertical="top"/>
    </xf>
    <xf numFmtId="0" fontId="9" fillId="0" borderId="2" xfId="1" applyFont="1" applyFill="1" applyBorder="1" applyAlignment="1"/>
    <xf numFmtId="0" fontId="9" fillId="0" borderId="0" xfId="1" applyFont="1" applyFill="1" applyBorder="1" applyAlignment="1">
      <alignment horizontal="center"/>
    </xf>
    <xf numFmtId="4" fontId="9" fillId="0" borderId="0" xfId="2" applyNumberFormat="1" applyFont="1" applyFill="1" applyBorder="1" applyAlignment="1"/>
    <xf numFmtId="0" fontId="10" fillId="0" borderId="0" xfId="1" applyFont="1" applyFill="1" applyBorder="1" applyAlignment="1">
      <alignment horizontal="center" vertical="top"/>
    </xf>
    <xf numFmtId="0" fontId="10" fillId="0" borderId="0" xfId="1" applyFont="1" applyFill="1" applyBorder="1" applyAlignment="1">
      <alignment vertical="justify" wrapText="1"/>
    </xf>
    <xf numFmtId="0" fontId="10" fillId="0" borderId="0" xfId="1" applyFont="1" applyFill="1" applyBorder="1" applyAlignment="1">
      <alignment horizontal="center"/>
    </xf>
    <xf numFmtId="4" fontId="10" fillId="0" borderId="0" xfId="2" applyNumberFormat="1" applyFont="1" applyFill="1" applyBorder="1" applyAlignment="1"/>
    <xf numFmtId="0" fontId="10" fillId="0" borderId="0" xfId="1" applyFont="1" applyFill="1" applyBorder="1" applyAlignment="1">
      <alignment horizontal="left" vertical="center"/>
    </xf>
    <xf numFmtId="0" fontId="4" fillId="0" borderId="0" xfId="1" applyFont="1" applyFill="1" applyBorder="1" applyProtection="1">
      <protection locked="0"/>
    </xf>
    <xf numFmtId="0" fontId="11" fillId="0" borderId="0" xfId="1" applyFont="1" applyFill="1" applyBorder="1" applyProtection="1">
      <protection locked="0"/>
    </xf>
    <xf numFmtId="0" fontId="10" fillId="0" borderId="0" xfId="1" applyFont="1" applyFill="1" applyBorder="1" applyAlignment="1" applyProtection="1">
      <alignment horizontal="left" vertical="top" wrapText="1"/>
      <protection locked="0"/>
    </xf>
    <xf numFmtId="0" fontId="10" fillId="0" borderId="0" xfId="1" applyFont="1" applyFill="1" applyBorder="1" applyAlignment="1" applyProtection="1">
      <alignment horizontal="center" vertical="center"/>
      <protection locked="0"/>
    </xf>
    <xf numFmtId="4" fontId="10" fillId="0" borderId="0" xfId="1" applyNumberFormat="1" applyFont="1" applyFill="1" applyBorder="1" applyAlignment="1" applyProtection="1">
      <alignment vertical="center"/>
      <protection locked="0"/>
    </xf>
    <xf numFmtId="0" fontId="12" fillId="0" borderId="0" xfId="1" applyFont="1" applyFill="1" applyBorder="1" applyAlignment="1">
      <alignment horizontal="center" vertical="top"/>
    </xf>
    <xf numFmtId="0" fontId="10" fillId="0" borderId="3" xfId="1" applyFont="1" applyFill="1" applyBorder="1" applyAlignment="1">
      <alignment vertical="justify" wrapText="1"/>
    </xf>
    <xf numFmtId="0" fontId="10" fillId="0" borderId="3" xfId="1" applyFont="1" applyFill="1" applyBorder="1" applyAlignment="1">
      <alignment horizontal="center"/>
    </xf>
    <xf numFmtId="4" fontId="10" fillId="0" borderId="3" xfId="2" applyNumberFormat="1" applyFont="1" applyFill="1" applyBorder="1" applyAlignment="1"/>
    <xf numFmtId="0" fontId="13" fillId="0" borderId="0" xfId="1" applyFont="1" applyFill="1" applyBorder="1" applyAlignment="1" applyProtection="1">
      <alignment vertical="top"/>
      <protection locked="0"/>
    </xf>
    <xf numFmtId="0" fontId="7" fillId="0" borderId="0" xfId="1" applyFont="1" applyFill="1" applyBorder="1" applyAlignment="1" applyProtection="1">
      <alignment horizontal="left" vertical="top" wrapText="1"/>
      <protection locked="0"/>
    </xf>
    <xf numFmtId="0" fontId="7" fillId="0" borderId="0" xfId="1" applyFont="1" applyFill="1" applyBorder="1" applyAlignment="1" applyProtection="1">
      <alignment horizontal="center" vertical="center"/>
      <protection locked="0"/>
    </xf>
    <xf numFmtId="4" fontId="7" fillId="0" borderId="0" xfId="1" applyNumberFormat="1" applyFont="1" applyFill="1" applyBorder="1" applyAlignment="1" applyProtection="1">
      <alignment vertical="center"/>
      <protection locked="0"/>
    </xf>
    <xf numFmtId="0" fontId="10" fillId="0" borderId="0" xfId="1" applyFont="1" applyFill="1" applyBorder="1" applyAlignment="1" applyProtection="1">
      <alignment vertical="top"/>
      <protection locked="0"/>
    </xf>
    <xf numFmtId="0" fontId="10" fillId="0" borderId="2" xfId="1" applyFont="1" applyFill="1" applyBorder="1" applyAlignment="1" applyProtection="1">
      <alignment horizontal="left" vertical="top" wrapText="1"/>
      <protection locked="0"/>
    </xf>
    <xf numFmtId="0" fontId="10" fillId="0" borderId="2" xfId="1" applyFont="1" applyFill="1" applyBorder="1" applyAlignment="1" applyProtection="1">
      <alignment horizontal="center" vertical="center"/>
      <protection locked="0"/>
    </xf>
    <xf numFmtId="4" fontId="10" fillId="0" borderId="2" xfId="1" applyNumberFormat="1" applyFont="1" applyFill="1" applyBorder="1" applyAlignment="1" applyProtection="1">
      <alignment vertical="center"/>
      <protection locked="0"/>
    </xf>
    <xf numFmtId="0" fontId="14" fillId="0" borderId="0" xfId="1" applyFont="1" applyFill="1" applyBorder="1" applyProtection="1">
      <protection locked="0"/>
    </xf>
    <xf numFmtId="0" fontId="15" fillId="0" borderId="0" xfId="1" applyFont="1" applyFill="1" applyProtection="1">
      <protection locked="0"/>
    </xf>
    <xf numFmtId="49" fontId="9" fillId="0" borderId="4" xfId="3" applyNumberFormat="1" applyFont="1" applyFill="1" applyBorder="1" applyAlignment="1">
      <alignment horizontal="center" vertical="top"/>
    </xf>
    <xf numFmtId="167" fontId="9" fillId="0" borderId="4" xfId="3" applyNumberFormat="1" applyFont="1" applyFill="1" applyBorder="1" applyAlignment="1">
      <alignment vertical="top" wrapText="1"/>
    </xf>
    <xf numFmtId="0" fontId="10" fillId="0" borderId="0" xfId="3" applyFont="1" applyFill="1" applyBorder="1" applyAlignment="1">
      <alignment horizontal="center"/>
    </xf>
    <xf numFmtId="4" fontId="4" fillId="0" borderId="0" xfId="1" quotePrefix="1" applyNumberFormat="1" applyFont="1" applyFill="1" applyBorder="1" applyAlignment="1" applyProtection="1">
      <alignment horizontal="center" vertical="center" wrapText="1"/>
      <protection locked="0"/>
    </xf>
    <xf numFmtId="17" fontId="4" fillId="0" borderId="0" xfId="1" quotePrefix="1" applyNumberFormat="1" applyFont="1" applyFill="1" applyBorder="1" applyProtection="1">
      <protection locked="0"/>
    </xf>
    <xf numFmtId="0" fontId="11" fillId="0" borderId="0" xfId="1" quotePrefix="1" applyFont="1" applyFill="1" applyBorder="1" applyProtection="1">
      <protection locked="0"/>
    </xf>
    <xf numFmtId="49" fontId="4" fillId="0" borderId="0" xfId="3" applyNumberFormat="1" applyFont="1" applyFill="1" applyBorder="1" applyAlignment="1">
      <alignment horizontal="center" vertical="top"/>
    </xf>
    <xf numFmtId="0" fontId="4" fillId="0" borderId="0" xfId="3" applyFont="1" applyFill="1" applyBorder="1" applyAlignment="1">
      <alignment vertical="top" wrapText="1"/>
    </xf>
    <xf numFmtId="0" fontId="4" fillId="0" borderId="0" xfId="3" applyFont="1" applyFill="1" applyBorder="1" applyAlignment="1">
      <alignment horizontal="center"/>
    </xf>
    <xf numFmtId="0" fontId="4" fillId="0" borderId="0" xfId="0" applyFont="1" applyFill="1" applyBorder="1" applyAlignment="1" applyProtection="1">
      <alignment wrapText="1"/>
      <protection locked="0"/>
    </xf>
    <xf numFmtId="4" fontId="11" fillId="0" borderId="0" xfId="1" applyNumberFormat="1" applyFont="1" applyFill="1" applyBorder="1" applyProtection="1">
      <protection locked="0"/>
    </xf>
    <xf numFmtId="4" fontId="11" fillId="0" borderId="0" xfId="0" applyNumberFormat="1" applyFont="1" applyFill="1" applyAlignment="1" applyProtection="1">
      <alignment horizontal="left" wrapText="1"/>
      <protection locked="0"/>
    </xf>
    <xf numFmtId="0" fontId="4" fillId="0" borderId="0" xfId="4" applyFont="1" applyFill="1" applyBorder="1" applyAlignment="1">
      <alignment horizontal="center"/>
    </xf>
    <xf numFmtId="0" fontId="4" fillId="0" borderId="0" xfId="5" applyFont="1" applyFill="1" applyBorder="1" applyAlignment="1" applyProtection="1">
      <alignment wrapText="1"/>
      <protection locked="0"/>
    </xf>
    <xf numFmtId="0" fontId="4" fillId="0" borderId="0" xfId="1" applyFont="1" applyFill="1" applyAlignment="1" applyProtection="1">
      <alignment vertical="top" wrapText="1"/>
      <protection locked="0"/>
    </xf>
    <xf numFmtId="0" fontId="4" fillId="0" borderId="0" xfId="1" applyFont="1" applyFill="1" applyBorder="1" applyAlignment="1" applyProtection="1">
      <alignment horizontal="center"/>
      <protection locked="0"/>
    </xf>
    <xf numFmtId="4" fontId="6" fillId="0" borderId="0" xfId="1" applyNumberFormat="1" applyFont="1" applyFill="1" applyBorder="1" applyAlignment="1" applyProtection="1">
      <alignment horizontal="center" vertical="center" wrapText="1"/>
      <protection locked="0"/>
    </xf>
    <xf numFmtId="49" fontId="10" fillId="0" borderId="0" xfId="3" applyNumberFormat="1" applyFont="1" applyFill="1" applyBorder="1" applyAlignment="1">
      <alignment horizontal="center" vertical="top"/>
    </xf>
    <xf numFmtId="4" fontId="10" fillId="0" borderId="5" xfId="3" applyNumberFormat="1" applyFont="1" applyFill="1" applyBorder="1" applyAlignment="1">
      <alignment vertical="top"/>
    </xf>
    <xf numFmtId="0" fontId="10" fillId="0" borderId="5" xfId="3" applyFont="1" applyFill="1" applyBorder="1" applyAlignment="1">
      <alignment horizontal="center"/>
    </xf>
    <xf numFmtId="16" fontId="4" fillId="0" borderId="0" xfId="0" quotePrefix="1" applyNumberFormat="1" applyFont="1" applyFill="1" applyAlignment="1" applyProtection="1">
      <alignment horizontal="center" vertical="top"/>
      <protection locked="0"/>
    </xf>
    <xf numFmtId="0" fontId="18" fillId="0" borderId="0" xfId="0" applyFont="1" applyFill="1" applyAlignment="1" applyProtection="1">
      <alignment horizontal="center"/>
      <protection locked="0"/>
    </xf>
    <xf numFmtId="16" fontId="4" fillId="0" borderId="0" xfId="0" applyNumberFormat="1" applyFont="1" applyFill="1" applyAlignment="1" applyProtection="1">
      <alignment horizontal="center" vertical="top"/>
      <protection locked="0"/>
    </xf>
    <xf numFmtId="0" fontId="4" fillId="0" borderId="0" xfId="0" applyFont="1" applyFill="1" applyBorder="1" applyAlignment="1" applyProtection="1">
      <alignment horizontal="left" vertical="top" wrapText="1"/>
      <protection locked="0"/>
    </xf>
    <xf numFmtId="4" fontId="4" fillId="0" borderId="0" xfId="1" applyNumberFormat="1" applyFont="1" applyFill="1" applyBorder="1" applyProtection="1">
      <protection locked="0"/>
    </xf>
    <xf numFmtId="0" fontId="4" fillId="0" borderId="0" xfId="1" applyFont="1" applyFill="1" applyBorder="1" applyAlignment="1" applyProtection="1">
      <alignment vertical="top"/>
      <protection locked="0"/>
    </xf>
    <xf numFmtId="49" fontId="4" fillId="0" borderId="0" xfId="1" applyNumberFormat="1" applyFont="1" applyFill="1" applyBorder="1" applyAlignment="1" applyProtection="1">
      <alignment horizontal="left" vertical="top" wrapText="1"/>
      <protection locked="0"/>
    </xf>
    <xf numFmtId="0" fontId="4" fillId="0" borderId="0" xfId="1" applyFont="1" applyFill="1" applyBorder="1" applyAlignment="1" applyProtection="1">
      <alignment horizontal="center" vertical="center"/>
      <protection locked="0"/>
    </xf>
    <xf numFmtId="167" fontId="9" fillId="0" borderId="4" xfId="3" applyNumberFormat="1" applyFont="1" applyFill="1" applyBorder="1" applyAlignment="1">
      <alignment vertical="top"/>
    </xf>
    <xf numFmtId="49" fontId="4" fillId="0" borderId="0" xfId="3" quotePrefix="1" applyNumberFormat="1" applyFont="1" applyFill="1" applyBorder="1" applyAlignment="1">
      <alignment horizontal="center" vertical="top"/>
    </xf>
    <xf numFmtId="4" fontId="6" fillId="0" borderId="0" xfId="1" applyNumberFormat="1" applyFont="1" applyFill="1" applyProtection="1">
      <protection locked="0"/>
    </xf>
    <xf numFmtId="4" fontId="19" fillId="0" borderId="0" xfId="0" applyNumberFormat="1" applyFont="1" applyFill="1" applyBorder="1" applyAlignment="1" applyProtection="1">
      <alignment horizontal="right" vertical="center" wrapText="1"/>
      <protection locked="0"/>
    </xf>
    <xf numFmtId="0" fontId="20" fillId="0" borderId="0" xfId="1" applyFont="1" applyFill="1"/>
    <xf numFmtId="0" fontId="20" fillId="0" borderId="0" xfId="1" applyFont="1" applyFill="1" applyAlignment="1">
      <alignment horizontal="center"/>
    </xf>
    <xf numFmtId="0" fontId="4" fillId="0" borderId="0" xfId="1" applyFont="1" applyFill="1"/>
    <xf numFmtId="0" fontId="6" fillId="0" borderId="0" xfId="1" applyFont="1" applyFill="1"/>
    <xf numFmtId="0" fontId="18" fillId="0" borderId="0" xfId="0" applyFont="1" applyFill="1" applyBorder="1" applyAlignment="1" applyProtection="1">
      <alignment horizontal="center"/>
      <protection locked="0"/>
    </xf>
    <xf numFmtId="4" fontId="11" fillId="0" borderId="0" xfId="0" applyNumberFormat="1" applyFont="1" applyFill="1" applyBorder="1" applyAlignment="1" applyProtection="1">
      <alignment horizontal="right"/>
      <protection locked="0"/>
    </xf>
    <xf numFmtId="4" fontId="11" fillId="0" borderId="0" xfId="0" applyNumberFormat="1" applyFont="1" applyFill="1" applyBorder="1" applyAlignment="1" applyProtection="1">
      <alignment horizontal="right" vertical="center"/>
      <protection locked="0"/>
    </xf>
    <xf numFmtId="0" fontId="18" fillId="0" borderId="0" xfId="0" applyFont="1" applyFill="1" applyBorder="1" applyAlignment="1" applyProtection="1">
      <protection locked="0"/>
    </xf>
    <xf numFmtId="0" fontId="18" fillId="0" borderId="0" xfId="0" applyFont="1" applyFill="1" applyBorder="1" applyAlignment="1" applyProtection="1">
      <alignment horizontal="center" vertical="center"/>
      <protection locked="0"/>
    </xf>
    <xf numFmtId="164" fontId="4" fillId="0" borderId="1" xfId="1" applyNumberFormat="1" applyFont="1" applyFill="1" applyBorder="1" applyAlignment="1" applyProtection="1">
      <alignment vertical="center"/>
      <protection locked="0"/>
    </xf>
    <xf numFmtId="164" fontId="4" fillId="0" borderId="0" xfId="1" applyNumberFormat="1" applyFont="1" applyFill="1" applyBorder="1" applyAlignment="1" applyProtection="1">
      <alignment vertical="center"/>
      <protection locked="0"/>
    </xf>
    <xf numFmtId="0" fontId="8" fillId="0" borderId="0" xfId="1" applyFont="1" applyFill="1" applyBorder="1" applyAlignment="1">
      <alignment vertical="justify"/>
    </xf>
    <xf numFmtId="164" fontId="7" fillId="0" borderId="0" xfId="2" applyNumberFormat="1" applyFont="1" applyFill="1" applyBorder="1" applyAlignment="1"/>
    <xf numFmtId="164" fontId="4" fillId="0" borderId="0" xfId="2" applyNumberFormat="1" applyFont="1" applyFill="1" applyBorder="1" applyAlignment="1"/>
    <xf numFmtId="164" fontId="9" fillId="0" borderId="0" xfId="2" applyNumberFormat="1" applyFont="1" applyFill="1" applyBorder="1" applyAlignment="1"/>
    <xf numFmtId="164" fontId="4" fillId="0" borderId="0" xfId="2" applyNumberFormat="1" applyFont="1" applyFill="1" applyBorder="1" applyAlignment="1">
      <alignment vertical="center"/>
    </xf>
    <xf numFmtId="164" fontId="10" fillId="0" borderId="0" xfId="2" applyNumberFormat="1" applyFont="1" applyFill="1" applyBorder="1" applyAlignment="1">
      <alignment vertical="center"/>
    </xf>
    <xf numFmtId="164" fontId="10" fillId="0" borderId="0" xfId="1" applyNumberFormat="1" applyFont="1" applyFill="1" applyBorder="1" applyAlignment="1" applyProtection="1">
      <alignment vertical="center"/>
      <protection locked="0"/>
    </xf>
    <xf numFmtId="164" fontId="4" fillId="0" borderId="0" xfId="1" applyNumberFormat="1" applyFont="1" applyFill="1" applyBorder="1" applyAlignment="1" applyProtection="1">
      <alignment wrapText="1"/>
      <protection locked="0"/>
    </xf>
    <xf numFmtId="164" fontId="4" fillId="0" borderId="0" xfId="1" applyNumberFormat="1" applyFont="1" applyFill="1" applyBorder="1" applyAlignment="1" applyProtection="1">
      <protection locked="0"/>
    </xf>
    <xf numFmtId="164" fontId="10" fillId="0" borderId="5" xfId="3" applyNumberFormat="1" applyFont="1" applyFill="1" applyBorder="1" applyAlignment="1"/>
    <xf numFmtId="165" fontId="4" fillId="0" borderId="0" xfId="0" applyNumberFormat="1" applyFont="1" applyFill="1" applyAlignment="1" applyProtection="1">
      <alignment horizontal="right"/>
      <protection locked="0"/>
    </xf>
    <xf numFmtId="4" fontId="11" fillId="0" borderId="0" xfId="0" applyNumberFormat="1" applyFont="1" applyFill="1" applyBorder="1" applyAlignment="1" applyProtection="1">
      <alignment horizontal="right" wrapText="1"/>
      <protection locked="0"/>
    </xf>
    <xf numFmtId="164" fontId="20" fillId="0" borderId="0" xfId="1" applyNumberFormat="1" applyFont="1" applyFill="1" applyAlignment="1"/>
    <xf numFmtId="4" fontId="20" fillId="0" borderId="0" xfId="1" applyNumberFormat="1" applyFont="1" applyFill="1" applyAlignment="1"/>
    <xf numFmtId="4" fontId="4" fillId="0" borderId="6" xfId="0" quotePrefix="1" applyNumberFormat="1" applyFont="1" applyFill="1" applyBorder="1" applyAlignment="1" applyProtection="1">
      <alignment horizontal="justify" vertical="justify" wrapText="1"/>
      <protection locked="0"/>
    </xf>
    <xf numFmtId="0" fontId="18" fillId="0" borderId="6" xfId="0" applyFont="1" applyFill="1" applyBorder="1" applyAlignment="1" applyProtection="1">
      <alignment horizontal="center" vertical="center"/>
      <protection locked="0"/>
    </xf>
    <xf numFmtId="4" fontId="4" fillId="0" borderId="0" xfId="1" applyNumberFormat="1" applyFont="1" applyFill="1" applyBorder="1" applyAlignment="1" applyProtection="1">
      <alignment vertical="center" wrapText="1"/>
      <protection locked="0"/>
    </xf>
    <xf numFmtId="49" fontId="4" fillId="0" borderId="0" xfId="3" applyNumberFormat="1" applyFont="1" applyFill="1" applyBorder="1" applyAlignment="1">
      <alignment horizontal="center" vertical="top"/>
    </xf>
    <xf numFmtId="0" fontId="4" fillId="0" borderId="0" xfId="0" applyFont="1" applyFill="1" applyBorder="1" applyAlignment="1" applyProtection="1">
      <alignment wrapText="1"/>
      <protection locked="0"/>
    </xf>
    <xf numFmtId="16" fontId="4" fillId="0" borderId="0" xfId="0" quotePrefix="1" applyNumberFormat="1" applyFont="1" applyFill="1" applyAlignment="1" applyProtection="1">
      <alignment horizontal="center" vertical="top"/>
      <protection locked="0"/>
    </xf>
    <xf numFmtId="4" fontId="4" fillId="0" borderId="6" xfId="0" quotePrefix="1" applyNumberFormat="1" applyFont="1" applyFill="1" applyBorder="1" applyAlignment="1" applyProtection="1">
      <alignment horizontal="justify" vertical="justify" wrapText="1"/>
      <protection locked="0"/>
    </xf>
    <xf numFmtId="0" fontId="18" fillId="0" borderId="6" xfId="0" applyFont="1" applyFill="1" applyBorder="1" applyAlignment="1" applyProtection="1">
      <alignment horizontal="center" vertical="center"/>
      <protection locked="0"/>
    </xf>
    <xf numFmtId="164" fontId="12" fillId="0" borderId="0" xfId="3" applyNumberFormat="1" applyFont="1" applyFill="1" applyBorder="1" applyAlignment="1"/>
    <xf numFmtId="4" fontId="10" fillId="0" borderId="0" xfId="3" applyNumberFormat="1" applyFont="1" applyFill="1" applyBorder="1" applyAlignment="1">
      <alignment vertical="top"/>
    </xf>
    <xf numFmtId="164" fontId="10" fillId="0" borderId="0" xfId="2" applyNumberFormat="1" applyFont="1" applyFill="1" applyBorder="1" applyAlignment="1"/>
    <xf numFmtId="4" fontId="20" fillId="0" borderId="0" xfId="3" applyNumberFormat="1" applyFont="1" applyFill="1" applyBorder="1" applyAlignment="1"/>
    <xf numFmtId="0" fontId="10" fillId="0" borderId="0" xfId="3" applyFont="1" applyFill="1" applyBorder="1" applyAlignment="1">
      <alignment horizontal="center"/>
    </xf>
    <xf numFmtId="4" fontId="10" fillId="0" borderId="0" xfId="3" applyNumberFormat="1" applyFont="1" applyFill="1" applyBorder="1" applyAlignment="1"/>
    <xf numFmtId="164" fontId="10" fillId="0" borderId="0" xfId="3" applyNumberFormat="1" applyFont="1" applyFill="1" applyBorder="1" applyAlignment="1"/>
    <xf numFmtId="49" fontId="4" fillId="0" borderId="0" xfId="3" applyNumberFormat="1" applyFont="1" applyFill="1" applyBorder="1" applyAlignment="1">
      <alignment horizontal="center" vertical="top"/>
    </xf>
    <xf numFmtId="0" fontId="4" fillId="0" borderId="0" xfId="3" applyFont="1" applyFill="1" applyBorder="1" applyAlignment="1">
      <alignment horizontal="center"/>
    </xf>
    <xf numFmtId="4" fontId="4" fillId="0" borderId="0" xfId="3" applyNumberFormat="1" applyFont="1" applyFill="1" applyBorder="1" applyAlignment="1"/>
    <xf numFmtId="164" fontId="4" fillId="0" borderId="0" xfId="3" applyNumberFormat="1" applyFont="1" applyFill="1" applyBorder="1" applyAlignment="1"/>
    <xf numFmtId="4" fontId="10" fillId="0" borderId="5" xfId="3" applyNumberFormat="1" applyFont="1" applyFill="1" applyBorder="1" applyAlignment="1"/>
    <xf numFmtId="164" fontId="12" fillId="0" borderId="5" xfId="3" applyNumberFormat="1" applyFont="1" applyFill="1" applyBorder="1" applyAlignment="1"/>
    <xf numFmtId="16" fontId="4" fillId="0" borderId="0" xfId="0" quotePrefix="1" applyNumberFormat="1" applyFont="1" applyFill="1" applyAlignment="1" applyProtection="1">
      <alignment horizontal="center" vertical="top"/>
      <protection locked="0"/>
    </xf>
    <xf numFmtId="4" fontId="18" fillId="0" borderId="0" xfId="0" applyNumberFormat="1" applyFont="1" applyFill="1" applyAlignment="1" applyProtection="1">
      <alignment horizontal="right"/>
      <protection locked="0"/>
    </xf>
    <xf numFmtId="165" fontId="4" fillId="0" borderId="0" xfId="0" applyNumberFormat="1" applyFont="1" applyFill="1" applyAlignment="1" applyProtection="1">
      <alignment horizontal="right" wrapText="1"/>
      <protection locked="0"/>
    </xf>
    <xf numFmtId="4" fontId="11" fillId="0" borderId="6" xfId="0" applyNumberFormat="1" applyFont="1" applyFill="1" applyBorder="1" applyAlignment="1" applyProtection="1">
      <alignment horizontal="right" vertical="center"/>
      <protection locked="0"/>
    </xf>
    <xf numFmtId="168" fontId="11" fillId="0" borderId="6" xfId="0" applyNumberFormat="1" applyFont="1" applyFill="1" applyBorder="1" applyAlignment="1" applyProtection="1">
      <alignment horizontal="right" vertical="center" wrapText="1"/>
      <protection locked="0"/>
    </xf>
    <xf numFmtId="2" fontId="18" fillId="0" borderId="0" xfId="0" applyNumberFormat="1" applyFont="1" applyFill="1" applyAlignment="1" applyProtection="1">
      <alignment horizontal="right"/>
      <protection locked="0"/>
    </xf>
    <xf numFmtId="0" fontId="4" fillId="0" borderId="0" xfId="0" applyFont="1" applyFill="1" applyBorder="1" applyAlignment="1" applyProtection="1">
      <alignment horizontal="left" vertical="top" wrapText="1"/>
      <protection locked="0"/>
    </xf>
    <xf numFmtId="49" fontId="4" fillId="0" borderId="0" xfId="3" quotePrefix="1" applyNumberFormat="1" applyFont="1" applyFill="1" applyBorder="1" applyAlignment="1">
      <alignment horizontal="center" vertical="top"/>
    </xf>
    <xf numFmtId="4" fontId="4" fillId="0" borderId="0" xfId="0" quotePrefix="1" applyNumberFormat="1" applyFont="1" applyFill="1" applyBorder="1" applyAlignment="1" applyProtection="1">
      <alignment horizontal="justify" vertical="justify" wrapText="1"/>
      <protection locked="0"/>
    </xf>
    <xf numFmtId="168" fontId="11" fillId="0" borderId="0" xfId="0" applyNumberFormat="1" applyFont="1" applyFill="1" applyBorder="1" applyAlignment="1" applyProtection="1">
      <alignment horizontal="right" vertical="center" wrapText="1"/>
      <protection locked="0"/>
    </xf>
    <xf numFmtId="16" fontId="22" fillId="0" borderId="0" xfId="0" quotePrefix="1" applyNumberFormat="1" applyFont="1" applyFill="1" applyAlignment="1" applyProtection="1">
      <alignment horizontal="center" vertical="top"/>
      <protection locked="0"/>
    </xf>
    <xf numFmtId="0" fontId="22" fillId="0" borderId="0" xfId="0" applyFont="1" applyFill="1" applyBorder="1" applyAlignment="1" applyProtection="1">
      <alignment wrapText="1"/>
      <protection locked="0"/>
    </xf>
    <xf numFmtId="0" fontId="22" fillId="0" borderId="0" xfId="3" applyFont="1" applyFill="1" applyBorder="1" applyAlignment="1">
      <alignment horizontal="center"/>
    </xf>
    <xf numFmtId="4" fontId="22" fillId="0" borderId="0" xfId="3" applyNumberFormat="1" applyFont="1" applyFill="1" applyBorder="1" applyAlignment="1"/>
    <xf numFmtId="164" fontId="22" fillId="0" borderId="0" xfId="3" applyNumberFormat="1" applyFont="1" applyFill="1" applyBorder="1" applyAlignment="1"/>
    <xf numFmtId="4" fontId="23" fillId="0" borderId="0" xfId="1" applyNumberFormat="1" applyFont="1" applyFill="1" applyBorder="1" applyAlignment="1" applyProtection="1">
      <alignment horizontal="center" vertical="center" wrapText="1"/>
      <protection locked="0"/>
    </xf>
    <xf numFmtId="0" fontId="24" fillId="0" borderId="0" xfId="1" applyFont="1" applyFill="1" applyBorder="1" applyProtection="1">
      <protection locked="0"/>
    </xf>
    <xf numFmtId="0" fontId="23" fillId="0" borderId="0" xfId="1" applyFont="1" applyFill="1" applyProtection="1">
      <protection locked="0"/>
    </xf>
    <xf numFmtId="0" fontId="25" fillId="0" borderId="0" xfId="0" applyFont="1" applyFill="1" applyBorder="1" applyAlignment="1" applyProtection="1">
      <alignment wrapText="1"/>
      <protection locked="0"/>
    </xf>
    <xf numFmtId="164" fontId="25" fillId="0" borderId="0" xfId="3" applyNumberFormat="1" applyFont="1" applyFill="1" applyBorder="1" applyAlignment="1"/>
    <xf numFmtId="49" fontId="9" fillId="0" borderId="0" xfId="3" applyNumberFormat="1" applyFont="1" applyFill="1" applyBorder="1" applyAlignment="1">
      <alignment horizontal="center" vertical="top"/>
    </xf>
    <xf numFmtId="167" fontId="9" fillId="0" borderId="0" xfId="3" applyNumberFormat="1" applyFont="1" applyFill="1" applyBorder="1" applyAlignment="1">
      <alignment vertical="top"/>
    </xf>
    <xf numFmtId="0" fontId="26" fillId="0" borderId="0" xfId="1" applyFont="1" applyFill="1" applyProtection="1">
      <protection locked="0"/>
    </xf>
    <xf numFmtId="167" fontId="9" fillId="0" borderId="0" xfId="3" applyNumberFormat="1" applyFont="1" applyFill="1" applyBorder="1" applyAlignment="1">
      <alignment vertical="top" wrapText="1"/>
    </xf>
    <xf numFmtId="2" fontId="18" fillId="0" borderId="0" xfId="0" applyNumberFormat="1" applyFont="1" applyFill="1" applyBorder="1" applyAlignment="1" applyProtection="1">
      <alignment horizontal="center"/>
      <protection locked="0"/>
    </xf>
    <xf numFmtId="2" fontId="11" fillId="0" borderId="0" xfId="0" applyNumberFormat="1" applyFont="1" applyFill="1" applyBorder="1" applyAlignment="1" applyProtection="1">
      <alignment horizontal="right"/>
      <protection locked="0"/>
    </xf>
    <xf numFmtId="2" fontId="11" fillId="0" borderId="0" xfId="0" applyNumberFormat="1" applyFont="1" applyFill="1" applyBorder="1" applyAlignment="1" applyProtection="1">
      <alignment horizontal="right" wrapText="1"/>
      <protection locked="0"/>
    </xf>
    <xf numFmtId="4" fontId="11" fillId="0" borderId="8" xfId="0" applyNumberFormat="1" applyFont="1" applyFill="1" applyBorder="1" applyAlignment="1" applyProtection="1">
      <alignment horizontal="right" vertical="center"/>
      <protection locked="0"/>
    </xf>
    <xf numFmtId="16" fontId="4" fillId="2" borderId="7" xfId="0" quotePrefix="1" applyNumberFormat="1" applyFont="1" applyFill="1" applyBorder="1" applyAlignment="1" applyProtection="1">
      <alignment horizontal="center" vertical="top"/>
      <protection locked="0"/>
    </xf>
    <xf numFmtId="0" fontId="4" fillId="2" borderId="7" xfId="0" applyFont="1" applyFill="1" applyBorder="1" applyAlignment="1" applyProtection="1">
      <alignment wrapText="1"/>
      <protection locked="0"/>
    </xf>
    <xf numFmtId="0" fontId="4" fillId="2" borderId="7" xfId="3" applyFont="1" applyFill="1" applyBorder="1" applyAlignment="1">
      <alignment horizontal="center"/>
    </xf>
    <xf numFmtId="4" fontId="4" fillId="2" borderId="7" xfId="3" applyNumberFormat="1" applyFont="1" applyFill="1" applyBorder="1" applyAlignment="1"/>
    <xf numFmtId="164" fontId="4" fillId="2" borderId="7" xfId="3" applyNumberFormat="1" applyFont="1" applyFill="1" applyBorder="1" applyAlignment="1"/>
    <xf numFmtId="164" fontId="4" fillId="0" borderId="7" xfId="3" applyNumberFormat="1" applyFont="1" applyFill="1" applyBorder="1" applyAlignment="1"/>
    <xf numFmtId="4" fontId="6" fillId="2" borderId="0" xfId="1" applyNumberFormat="1" applyFont="1" applyFill="1" applyBorder="1" applyAlignment="1" applyProtection="1">
      <alignment horizontal="center" vertical="center" wrapText="1"/>
      <protection locked="0"/>
    </xf>
    <xf numFmtId="0" fontId="11" fillId="2" borderId="0" xfId="1" applyFont="1" applyFill="1" applyBorder="1" applyProtection="1">
      <protection locked="0"/>
    </xf>
    <xf numFmtId="4" fontId="11" fillId="2" borderId="0" xfId="1" applyNumberFormat="1" applyFont="1" applyFill="1" applyBorder="1" applyProtection="1">
      <protection locked="0"/>
    </xf>
    <xf numFmtId="4" fontId="6" fillId="2" borderId="0" xfId="1" applyNumberFormat="1" applyFont="1" applyFill="1" applyProtection="1">
      <protection locked="0"/>
    </xf>
    <xf numFmtId="0" fontId="6" fillId="2" borderId="0" xfId="1" applyFont="1" applyFill="1" applyProtection="1">
      <protection locked="0"/>
    </xf>
    <xf numFmtId="164" fontId="10" fillId="0" borderId="3" xfId="2" applyNumberFormat="1" applyFont="1" applyFill="1" applyBorder="1" applyAlignment="1">
      <alignment horizontal="center" vertical="center"/>
    </xf>
    <xf numFmtId="164" fontId="10" fillId="0" borderId="2" xfId="1" applyNumberFormat="1" applyFont="1" applyFill="1" applyBorder="1" applyAlignment="1" applyProtection="1">
      <alignment horizontal="center" vertical="center"/>
      <protection locked="0"/>
    </xf>
    <xf numFmtId="0" fontId="8" fillId="0" borderId="0" xfId="1" applyFont="1" applyFill="1" applyBorder="1" applyAlignment="1">
      <alignment horizontal="left" vertical="justify"/>
    </xf>
    <xf numFmtId="167" fontId="4" fillId="0" borderId="0" xfId="3" applyNumberFormat="1" applyFont="1" applyFill="1" applyBorder="1" applyAlignment="1">
      <alignment vertical="top" wrapText="1"/>
    </xf>
    <xf numFmtId="0" fontId="0" fillId="0" borderId="0" xfId="0" applyFont="1" applyAlignment="1">
      <alignment wrapText="1"/>
    </xf>
  </cellXfs>
  <cellStyles count="1578">
    <cellStyle name="Navadno" xfId="0" builtinId="0"/>
    <cellStyle name="Navadno 2" xfId="6"/>
    <cellStyle name="Navadno 2 10" xfId="7"/>
    <cellStyle name="Navadno 2 10 2" xfId="8"/>
    <cellStyle name="Navadno 2 10 2 2" xfId="328"/>
    <cellStyle name="Navadno 2 10 2 3" xfId="323"/>
    <cellStyle name="Navadno 2 10 2 4" xfId="322"/>
    <cellStyle name="Navadno 2 10 2 5" xfId="1204"/>
    <cellStyle name="Navadno 2 10 3" xfId="327"/>
    <cellStyle name="Navadno 2 10 4" xfId="325"/>
    <cellStyle name="Navadno 2 10 5" xfId="907"/>
    <cellStyle name="Navadno 2 10 6" xfId="956"/>
    <cellStyle name="Navadno 2 11" xfId="9"/>
    <cellStyle name="Navadno 2 11 2" xfId="10"/>
    <cellStyle name="Navadno 2 11 2 2" xfId="330"/>
    <cellStyle name="Navadno 2 11 2 3" xfId="453"/>
    <cellStyle name="Navadno 2 11 2 4" xfId="638"/>
    <cellStyle name="Navadno 2 11 2 5" xfId="1165"/>
    <cellStyle name="Navadno 2 11 3" xfId="329"/>
    <cellStyle name="Navadno 2 11 4" xfId="522"/>
    <cellStyle name="Navadno 2 11 5" xfId="891"/>
    <cellStyle name="Navadno 2 11 6" xfId="955"/>
    <cellStyle name="Navadno 2 12" xfId="11"/>
    <cellStyle name="Navadno 2 12 2" xfId="12"/>
    <cellStyle name="Navadno 2 12 2 2" xfId="332"/>
    <cellStyle name="Navadno 2 12 2 3" xfId="648"/>
    <cellStyle name="Navadno 2 12 2 4" xfId="639"/>
    <cellStyle name="Navadno 2 12 2 5" xfId="1151"/>
    <cellStyle name="Navadno 2 12 3" xfId="331"/>
    <cellStyle name="Navadno 2 12 4" xfId="326"/>
    <cellStyle name="Navadno 2 12 5" xfId="852"/>
    <cellStyle name="Navadno 2 12 6" xfId="964"/>
    <cellStyle name="Navadno 2 13" xfId="13"/>
    <cellStyle name="Navadno 2 13 2" xfId="14"/>
    <cellStyle name="Navadno 2 13 2 2" xfId="334"/>
    <cellStyle name="Navadno 2 13 2 3" xfId="650"/>
    <cellStyle name="Navadno 2 13 2 4" xfId="769"/>
    <cellStyle name="Navadno 2 13 2 5" xfId="954"/>
    <cellStyle name="Navadno 2 13 3" xfId="333"/>
    <cellStyle name="Navadno 2 13 4" xfId="649"/>
    <cellStyle name="Navadno 2 13 5" xfId="838"/>
    <cellStyle name="Navadno 2 13 6" xfId="1082"/>
    <cellStyle name="Navadno 2 14" xfId="15"/>
    <cellStyle name="Navadno 2 14 2" xfId="16"/>
    <cellStyle name="Navadno 2 14 2 2" xfId="336"/>
    <cellStyle name="Navadno 2 14 2 3" xfId="652"/>
    <cellStyle name="Navadno 2 14 2 4" xfId="965"/>
    <cellStyle name="Navadno 2 14 2 5" xfId="1274"/>
    <cellStyle name="Navadno 2 14 3" xfId="335"/>
    <cellStyle name="Navadno 2 14 4" xfId="651"/>
    <cellStyle name="Navadno 2 14 5" xfId="324"/>
    <cellStyle name="Navadno 2 14 6" xfId="1273"/>
    <cellStyle name="Navadno 2 15" xfId="17"/>
    <cellStyle name="Navadno 2 15 2" xfId="18"/>
    <cellStyle name="Navadno 2 15 2 2" xfId="338"/>
    <cellStyle name="Navadno 2 15 2 3" xfId="654"/>
    <cellStyle name="Navadno 2 15 2 4" xfId="967"/>
    <cellStyle name="Navadno 2 15 2 5" xfId="1276"/>
    <cellStyle name="Navadno 2 15 3" xfId="337"/>
    <cellStyle name="Navadno 2 15 4" xfId="653"/>
    <cellStyle name="Navadno 2 15 5" xfId="966"/>
    <cellStyle name="Navadno 2 15 6" xfId="1275"/>
    <cellStyle name="Navadno 2 16" xfId="19"/>
    <cellStyle name="Navadno 2 16 2" xfId="20"/>
    <cellStyle name="Navadno 2 16 2 2" xfId="340"/>
    <cellStyle name="Navadno 2 16 2 3" xfId="656"/>
    <cellStyle name="Navadno 2 16 2 4" xfId="969"/>
    <cellStyle name="Navadno 2 16 2 5" xfId="1278"/>
    <cellStyle name="Navadno 2 16 3" xfId="339"/>
    <cellStyle name="Navadno 2 16 4" xfId="655"/>
    <cellStyle name="Navadno 2 16 5" xfId="968"/>
    <cellStyle name="Navadno 2 16 6" xfId="1277"/>
    <cellStyle name="Navadno 2 17" xfId="21"/>
    <cellStyle name="Navadno 2 17 2" xfId="22"/>
    <cellStyle name="Navadno 2 17 2 2" xfId="342"/>
    <cellStyle name="Navadno 2 17 2 3" xfId="658"/>
    <cellStyle name="Navadno 2 17 2 4" xfId="971"/>
    <cellStyle name="Navadno 2 17 2 5" xfId="1280"/>
    <cellStyle name="Navadno 2 17 3" xfId="341"/>
    <cellStyle name="Navadno 2 17 4" xfId="657"/>
    <cellStyle name="Navadno 2 17 5" xfId="970"/>
    <cellStyle name="Navadno 2 17 6" xfId="1279"/>
    <cellStyle name="Navadno 2 18" xfId="23"/>
    <cellStyle name="Navadno 2 18 2" xfId="24"/>
    <cellStyle name="Navadno 2 18 2 2" xfId="344"/>
    <cellStyle name="Navadno 2 18 2 3" xfId="660"/>
    <cellStyle name="Navadno 2 18 2 4" xfId="973"/>
    <cellStyle name="Navadno 2 18 2 5" xfId="1282"/>
    <cellStyle name="Navadno 2 18 3" xfId="343"/>
    <cellStyle name="Navadno 2 18 4" xfId="659"/>
    <cellStyle name="Navadno 2 18 5" xfId="972"/>
    <cellStyle name="Navadno 2 18 6" xfId="1281"/>
    <cellStyle name="Navadno 2 19" xfId="25"/>
    <cellStyle name="Navadno 2 19 2" xfId="26"/>
    <cellStyle name="Navadno 2 19 2 2" xfId="346"/>
    <cellStyle name="Navadno 2 19 2 3" xfId="662"/>
    <cellStyle name="Navadno 2 19 2 4" xfId="975"/>
    <cellStyle name="Navadno 2 19 2 5" xfId="1284"/>
    <cellStyle name="Navadno 2 19 3" xfId="345"/>
    <cellStyle name="Navadno 2 19 4" xfId="661"/>
    <cellStyle name="Navadno 2 19 5" xfId="974"/>
    <cellStyle name="Navadno 2 19 6" xfId="1283"/>
    <cellStyle name="Navadno 2 2" xfId="27"/>
    <cellStyle name="Navadno 2 2 10" xfId="28"/>
    <cellStyle name="Navadno 2 2 10 2" xfId="29"/>
    <cellStyle name="Navadno 2 2 10 2 2" xfId="349"/>
    <cellStyle name="Navadno 2 2 10 2 3" xfId="665"/>
    <cellStyle name="Navadno 2 2 10 2 4" xfId="978"/>
    <cellStyle name="Navadno 2 2 10 2 5" xfId="1287"/>
    <cellStyle name="Navadno 2 2 10 3" xfId="348"/>
    <cellStyle name="Navadno 2 2 10 4" xfId="664"/>
    <cellStyle name="Navadno 2 2 10 5" xfId="977"/>
    <cellStyle name="Navadno 2 2 10 6" xfId="1286"/>
    <cellStyle name="Navadno 2 2 11" xfId="30"/>
    <cellStyle name="Navadno 2 2 11 2" xfId="31"/>
    <cellStyle name="Navadno 2 2 11 2 2" xfId="351"/>
    <cellStyle name="Navadno 2 2 11 2 3" xfId="667"/>
    <cellStyle name="Navadno 2 2 11 2 4" xfId="980"/>
    <cellStyle name="Navadno 2 2 11 2 5" xfId="1289"/>
    <cellStyle name="Navadno 2 2 11 3" xfId="350"/>
    <cellStyle name="Navadno 2 2 11 4" xfId="666"/>
    <cellStyle name="Navadno 2 2 11 5" xfId="979"/>
    <cellStyle name="Navadno 2 2 11 6" xfId="1288"/>
    <cellStyle name="Navadno 2 2 12" xfId="32"/>
    <cellStyle name="Navadno 2 2 12 2" xfId="33"/>
    <cellStyle name="Navadno 2 2 12 2 2" xfId="353"/>
    <cellStyle name="Navadno 2 2 12 2 3" xfId="669"/>
    <cellStyle name="Navadno 2 2 12 2 4" xfId="982"/>
    <cellStyle name="Navadno 2 2 12 2 5" xfId="1291"/>
    <cellStyle name="Navadno 2 2 12 3" xfId="352"/>
    <cellStyle name="Navadno 2 2 12 4" xfId="668"/>
    <cellStyle name="Navadno 2 2 12 5" xfId="981"/>
    <cellStyle name="Navadno 2 2 12 6" xfId="1290"/>
    <cellStyle name="Navadno 2 2 13" xfId="34"/>
    <cellStyle name="Navadno 2 2 13 2" xfId="35"/>
    <cellStyle name="Navadno 2 2 13 2 2" xfId="355"/>
    <cellStyle name="Navadno 2 2 13 2 3" xfId="671"/>
    <cellStyle name="Navadno 2 2 13 2 4" xfId="984"/>
    <cellStyle name="Navadno 2 2 13 2 5" xfId="1293"/>
    <cellStyle name="Navadno 2 2 13 3" xfId="354"/>
    <cellStyle name="Navadno 2 2 13 4" xfId="670"/>
    <cellStyle name="Navadno 2 2 13 5" xfId="983"/>
    <cellStyle name="Navadno 2 2 13 6" xfId="1292"/>
    <cellStyle name="Navadno 2 2 14" xfId="36"/>
    <cellStyle name="Navadno 2 2 14 2" xfId="37"/>
    <cellStyle name="Navadno 2 2 14 2 2" xfId="357"/>
    <cellStyle name="Navadno 2 2 14 2 3" xfId="673"/>
    <cellStyle name="Navadno 2 2 14 2 4" xfId="986"/>
    <cellStyle name="Navadno 2 2 14 2 5" xfId="1295"/>
    <cellStyle name="Navadno 2 2 14 3" xfId="356"/>
    <cellStyle name="Navadno 2 2 14 4" xfId="672"/>
    <cellStyle name="Navadno 2 2 14 5" xfId="985"/>
    <cellStyle name="Navadno 2 2 14 6" xfId="1294"/>
    <cellStyle name="Navadno 2 2 15" xfId="38"/>
    <cellStyle name="Navadno 2 2 15 2" xfId="39"/>
    <cellStyle name="Navadno 2 2 15 2 2" xfId="359"/>
    <cellStyle name="Navadno 2 2 15 2 3" xfId="675"/>
    <cellStyle name="Navadno 2 2 15 2 4" xfId="988"/>
    <cellStyle name="Navadno 2 2 15 2 5" xfId="1297"/>
    <cellStyle name="Navadno 2 2 15 3" xfId="358"/>
    <cellStyle name="Navadno 2 2 15 4" xfId="674"/>
    <cellStyle name="Navadno 2 2 15 5" xfId="987"/>
    <cellStyle name="Navadno 2 2 15 6" xfId="1296"/>
    <cellStyle name="Navadno 2 2 16" xfId="40"/>
    <cellStyle name="Navadno 2 2 16 2" xfId="41"/>
    <cellStyle name="Navadno 2 2 16 2 2" xfId="361"/>
    <cellStyle name="Navadno 2 2 16 2 3" xfId="677"/>
    <cellStyle name="Navadno 2 2 16 2 4" xfId="990"/>
    <cellStyle name="Navadno 2 2 16 2 5" xfId="1299"/>
    <cellStyle name="Navadno 2 2 16 3" xfId="360"/>
    <cellStyle name="Navadno 2 2 16 4" xfId="676"/>
    <cellStyle name="Navadno 2 2 16 5" xfId="989"/>
    <cellStyle name="Navadno 2 2 16 6" xfId="1298"/>
    <cellStyle name="Navadno 2 2 17" xfId="42"/>
    <cellStyle name="Navadno 2 2 17 2" xfId="43"/>
    <cellStyle name="Navadno 2 2 17 2 2" xfId="363"/>
    <cellStyle name="Navadno 2 2 17 2 3" xfId="679"/>
    <cellStyle name="Navadno 2 2 17 2 4" xfId="992"/>
    <cellStyle name="Navadno 2 2 17 2 5" xfId="1301"/>
    <cellStyle name="Navadno 2 2 17 3" xfId="362"/>
    <cellStyle name="Navadno 2 2 17 4" xfId="678"/>
    <cellStyle name="Navadno 2 2 17 5" xfId="991"/>
    <cellStyle name="Navadno 2 2 17 6" xfId="1300"/>
    <cellStyle name="Navadno 2 2 18" xfId="44"/>
    <cellStyle name="Navadno 2 2 18 2" xfId="45"/>
    <cellStyle name="Navadno 2 2 18 2 2" xfId="365"/>
    <cellStyle name="Navadno 2 2 18 2 3" xfId="681"/>
    <cellStyle name="Navadno 2 2 18 2 4" xfId="994"/>
    <cellStyle name="Navadno 2 2 18 2 5" xfId="1303"/>
    <cellStyle name="Navadno 2 2 18 3" xfId="364"/>
    <cellStyle name="Navadno 2 2 18 4" xfId="680"/>
    <cellStyle name="Navadno 2 2 18 5" xfId="993"/>
    <cellStyle name="Navadno 2 2 18 6" xfId="1302"/>
    <cellStyle name="Navadno 2 2 19" xfId="46"/>
    <cellStyle name="Navadno 2 2 19 2" xfId="47"/>
    <cellStyle name="Navadno 2 2 19 2 2" xfId="367"/>
    <cellStyle name="Navadno 2 2 19 2 3" xfId="683"/>
    <cellStyle name="Navadno 2 2 19 2 4" xfId="996"/>
    <cellStyle name="Navadno 2 2 19 2 5" xfId="1305"/>
    <cellStyle name="Navadno 2 2 19 3" xfId="366"/>
    <cellStyle name="Navadno 2 2 19 4" xfId="682"/>
    <cellStyle name="Navadno 2 2 19 5" xfId="995"/>
    <cellStyle name="Navadno 2 2 19 6" xfId="1304"/>
    <cellStyle name="Navadno 2 2 2" xfId="48"/>
    <cellStyle name="Navadno 2 2 2 10" xfId="49"/>
    <cellStyle name="Navadno 2 2 2 10 2" xfId="50"/>
    <cellStyle name="Navadno 2 2 2 10 2 2" xfId="370"/>
    <cellStyle name="Navadno 2 2 2 10 2 3" xfId="686"/>
    <cellStyle name="Navadno 2 2 2 10 2 4" xfId="999"/>
    <cellStyle name="Navadno 2 2 2 10 2 5" xfId="1308"/>
    <cellStyle name="Navadno 2 2 2 10 3" xfId="369"/>
    <cellStyle name="Navadno 2 2 2 10 4" xfId="685"/>
    <cellStyle name="Navadno 2 2 2 10 5" xfId="998"/>
    <cellStyle name="Navadno 2 2 2 10 6" xfId="1307"/>
    <cellStyle name="Navadno 2 2 2 11" xfId="51"/>
    <cellStyle name="Navadno 2 2 2 11 2" xfId="52"/>
    <cellStyle name="Navadno 2 2 2 11 2 2" xfId="372"/>
    <cellStyle name="Navadno 2 2 2 11 2 3" xfId="688"/>
    <cellStyle name="Navadno 2 2 2 11 2 4" xfId="1001"/>
    <cellStyle name="Navadno 2 2 2 11 2 5" xfId="1310"/>
    <cellStyle name="Navadno 2 2 2 11 3" xfId="371"/>
    <cellStyle name="Navadno 2 2 2 11 4" xfId="687"/>
    <cellStyle name="Navadno 2 2 2 11 5" xfId="1000"/>
    <cellStyle name="Navadno 2 2 2 11 6" xfId="1309"/>
    <cellStyle name="Navadno 2 2 2 12" xfId="53"/>
    <cellStyle name="Navadno 2 2 2 12 2" xfId="54"/>
    <cellStyle name="Navadno 2 2 2 12 2 2" xfId="374"/>
    <cellStyle name="Navadno 2 2 2 12 2 3" xfId="690"/>
    <cellStyle name="Navadno 2 2 2 12 2 4" xfId="1003"/>
    <cellStyle name="Navadno 2 2 2 12 2 5" xfId="1312"/>
    <cellStyle name="Navadno 2 2 2 12 3" xfId="373"/>
    <cellStyle name="Navadno 2 2 2 12 4" xfId="689"/>
    <cellStyle name="Navadno 2 2 2 12 5" xfId="1002"/>
    <cellStyle name="Navadno 2 2 2 12 6" xfId="1311"/>
    <cellStyle name="Navadno 2 2 2 13" xfId="55"/>
    <cellStyle name="Navadno 2 2 2 13 2" xfId="56"/>
    <cellStyle name="Navadno 2 2 2 13 2 2" xfId="376"/>
    <cellStyle name="Navadno 2 2 2 13 2 3" xfId="692"/>
    <cellStyle name="Navadno 2 2 2 13 2 4" xfId="1005"/>
    <cellStyle name="Navadno 2 2 2 13 2 5" xfId="1314"/>
    <cellStyle name="Navadno 2 2 2 13 3" xfId="375"/>
    <cellStyle name="Navadno 2 2 2 13 4" xfId="691"/>
    <cellStyle name="Navadno 2 2 2 13 5" xfId="1004"/>
    <cellStyle name="Navadno 2 2 2 13 6" xfId="1313"/>
    <cellStyle name="Navadno 2 2 2 14" xfId="57"/>
    <cellStyle name="Navadno 2 2 2 14 2" xfId="58"/>
    <cellStyle name="Navadno 2 2 2 14 2 2" xfId="378"/>
    <cellStyle name="Navadno 2 2 2 14 2 3" xfId="694"/>
    <cellStyle name="Navadno 2 2 2 14 2 4" xfId="1007"/>
    <cellStyle name="Navadno 2 2 2 14 2 5" xfId="1316"/>
    <cellStyle name="Navadno 2 2 2 14 3" xfId="377"/>
    <cellStyle name="Navadno 2 2 2 14 4" xfId="693"/>
    <cellStyle name="Navadno 2 2 2 14 5" xfId="1006"/>
    <cellStyle name="Navadno 2 2 2 14 6" xfId="1315"/>
    <cellStyle name="Navadno 2 2 2 15" xfId="59"/>
    <cellStyle name="Navadno 2 2 2 15 2" xfId="60"/>
    <cellStyle name="Navadno 2 2 2 15 2 2" xfId="380"/>
    <cellStyle name="Navadno 2 2 2 15 2 3" xfId="696"/>
    <cellStyle name="Navadno 2 2 2 15 2 4" xfId="1009"/>
    <cellStyle name="Navadno 2 2 2 15 2 5" xfId="1318"/>
    <cellStyle name="Navadno 2 2 2 15 3" xfId="379"/>
    <cellStyle name="Navadno 2 2 2 15 4" xfId="695"/>
    <cellStyle name="Navadno 2 2 2 15 5" xfId="1008"/>
    <cellStyle name="Navadno 2 2 2 15 6" xfId="1317"/>
    <cellStyle name="Navadno 2 2 2 16" xfId="61"/>
    <cellStyle name="Navadno 2 2 2 16 2" xfId="62"/>
    <cellStyle name="Navadno 2 2 2 16 2 2" xfId="382"/>
    <cellStyle name="Navadno 2 2 2 16 2 3" xfId="698"/>
    <cellStyle name="Navadno 2 2 2 16 2 4" xfId="1011"/>
    <cellStyle name="Navadno 2 2 2 16 2 5" xfId="1320"/>
    <cellStyle name="Navadno 2 2 2 16 3" xfId="381"/>
    <cellStyle name="Navadno 2 2 2 16 4" xfId="697"/>
    <cellStyle name="Navadno 2 2 2 16 5" xfId="1010"/>
    <cellStyle name="Navadno 2 2 2 16 6" xfId="1319"/>
    <cellStyle name="Navadno 2 2 2 17" xfId="63"/>
    <cellStyle name="Navadno 2 2 2 17 2" xfId="64"/>
    <cellStyle name="Navadno 2 2 2 17 2 2" xfId="384"/>
    <cellStyle name="Navadno 2 2 2 17 2 3" xfId="700"/>
    <cellStyle name="Navadno 2 2 2 17 2 4" xfId="1013"/>
    <cellStyle name="Navadno 2 2 2 17 2 5" xfId="1322"/>
    <cellStyle name="Navadno 2 2 2 17 3" xfId="383"/>
    <cellStyle name="Navadno 2 2 2 17 4" xfId="699"/>
    <cellStyle name="Navadno 2 2 2 17 5" xfId="1012"/>
    <cellStyle name="Navadno 2 2 2 17 6" xfId="1321"/>
    <cellStyle name="Navadno 2 2 2 18" xfId="65"/>
    <cellStyle name="Navadno 2 2 2 18 2" xfId="385"/>
    <cellStyle name="Navadno 2 2 2 18 3" xfId="701"/>
    <cellStyle name="Navadno 2 2 2 18 4" xfId="1014"/>
    <cellStyle name="Navadno 2 2 2 18 5" xfId="1323"/>
    <cellStyle name="Navadno 2 2 2 19" xfId="368"/>
    <cellStyle name="Navadno 2 2 2 2" xfId="66"/>
    <cellStyle name="Navadno 2 2 2 2 2" xfId="67"/>
    <cellStyle name="Navadno 2 2 2 2 2 2" xfId="387"/>
    <cellStyle name="Navadno 2 2 2 2 2 3" xfId="703"/>
    <cellStyle name="Navadno 2 2 2 2 2 4" xfId="1016"/>
    <cellStyle name="Navadno 2 2 2 2 2 5" xfId="1325"/>
    <cellStyle name="Navadno 2 2 2 2 3" xfId="386"/>
    <cellStyle name="Navadno 2 2 2 2 4" xfId="702"/>
    <cellStyle name="Navadno 2 2 2 2 5" xfId="1015"/>
    <cellStyle name="Navadno 2 2 2 2 6" xfId="1324"/>
    <cellStyle name="Navadno 2 2 2 20" xfId="684"/>
    <cellStyle name="Navadno 2 2 2 21" xfId="997"/>
    <cellStyle name="Navadno 2 2 2 22" xfId="1306"/>
    <cellStyle name="Navadno 2 2 2 3" xfId="68"/>
    <cellStyle name="Navadno 2 2 2 3 2" xfId="69"/>
    <cellStyle name="Navadno 2 2 2 3 2 2" xfId="389"/>
    <cellStyle name="Navadno 2 2 2 3 2 3" xfId="705"/>
    <cellStyle name="Navadno 2 2 2 3 2 4" xfId="1018"/>
    <cellStyle name="Navadno 2 2 2 3 2 5" xfId="1327"/>
    <cellStyle name="Navadno 2 2 2 3 3" xfId="388"/>
    <cellStyle name="Navadno 2 2 2 3 4" xfId="704"/>
    <cellStyle name="Navadno 2 2 2 3 5" xfId="1017"/>
    <cellStyle name="Navadno 2 2 2 3 6" xfId="1326"/>
    <cellStyle name="Navadno 2 2 2 4" xfId="70"/>
    <cellStyle name="Navadno 2 2 2 4 2" xfId="71"/>
    <cellStyle name="Navadno 2 2 2 4 2 2" xfId="391"/>
    <cellStyle name="Navadno 2 2 2 4 2 3" xfId="707"/>
    <cellStyle name="Navadno 2 2 2 4 2 4" xfId="1020"/>
    <cellStyle name="Navadno 2 2 2 4 2 5" xfId="1329"/>
    <cellStyle name="Navadno 2 2 2 4 3" xfId="390"/>
    <cellStyle name="Navadno 2 2 2 4 4" xfId="706"/>
    <cellStyle name="Navadno 2 2 2 4 5" xfId="1019"/>
    <cellStyle name="Navadno 2 2 2 4 6" xfId="1328"/>
    <cellStyle name="Navadno 2 2 2 5" xfId="72"/>
    <cellStyle name="Navadno 2 2 2 5 2" xfId="73"/>
    <cellStyle name="Navadno 2 2 2 5 2 2" xfId="393"/>
    <cellStyle name="Navadno 2 2 2 5 2 3" xfId="709"/>
    <cellStyle name="Navadno 2 2 2 5 2 4" xfId="1022"/>
    <cellStyle name="Navadno 2 2 2 5 2 5" xfId="1331"/>
    <cellStyle name="Navadno 2 2 2 5 3" xfId="392"/>
    <cellStyle name="Navadno 2 2 2 5 4" xfId="708"/>
    <cellStyle name="Navadno 2 2 2 5 5" xfId="1021"/>
    <cellStyle name="Navadno 2 2 2 5 6" xfId="1330"/>
    <cellStyle name="Navadno 2 2 2 6" xfId="74"/>
    <cellStyle name="Navadno 2 2 2 6 2" xfId="75"/>
    <cellStyle name="Navadno 2 2 2 6 2 2" xfId="395"/>
    <cellStyle name="Navadno 2 2 2 6 2 3" xfId="711"/>
    <cellStyle name="Navadno 2 2 2 6 2 4" xfId="1024"/>
    <cellStyle name="Navadno 2 2 2 6 2 5" xfId="1333"/>
    <cellStyle name="Navadno 2 2 2 6 3" xfId="394"/>
    <cellStyle name="Navadno 2 2 2 6 4" xfId="710"/>
    <cellStyle name="Navadno 2 2 2 6 5" xfId="1023"/>
    <cellStyle name="Navadno 2 2 2 6 6" xfId="1332"/>
    <cellStyle name="Navadno 2 2 2 7" xfId="76"/>
    <cellStyle name="Navadno 2 2 2 7 2" xfId="77"/>
    <cellStyle name="Navadno 2 2 2 7 2 2" xfId="397"/>
    <cellStyle name="Navadno 2 2 2 7 2 3" xfId="713"/>
    <cellStyle name="Navadno 2 2 2 7 2 4" xfId="1026"/>
    <cellStyle name="Navadno 2 2 2 7 2 5" xfId="1335"/>
    <cellStyle name="Navadno 2 2 2 7 3" xfId="396"/>
    <cellStyle name="Navadno 2 2 2 7 4" xfId="712"/>
    <cellStyle name="Navadno 2 2 2 7 5" xfId="1025"/>
    <cellStyle name="Navadno 2 2 2 7 6" xfId="1334"/>
    <cellStyle name="Navadno 2 2 2 8" xfId="78"/>
    <cellStyle name="Navadno 2 2 2 8 2" xfId="79"/>
    <cellStyle name="Navadno 2 2 2 8 2 2" xfId="399"/>
    <cellStyle name="Navadno 2 2 2 8 2 3" xfId="715"/>
    <cellStyle name="Navadno 2 2 2 8 2 4" xfId="1028"/>
    <cellStyle name="Navadno 2 2 2 8 2 5" xfId="1337"/>
    <cellStyle name="Navadno 2 2 2 8 3" xfId="398"/>
    <cellStyle name="Navadno 2 2 2 8 4" xfId="714"/>
    <cellStyle name="Navadno 2 2 2 8 5" xfId="1027"/>
    <cellStyle name="Navadno 2 2 2 8 6" xfId="1336"/>
    <cellStyle name="Navadno 2 2 2 9" xfId="80"/>
    <cellStyle name="Navadno 2 2 2 9 2" xfId="81"/>
    <cellStyle name="Navadno 2 2 2 9 2 2" xfId="401"/>
    <cellStyle name="Navadno 2 2 2 9 2 3" xfId="717"/>
    <cellStyle name="Navadno 2 2 2 9 2 4" xfId="1030"/>
    <cellStyle name="Navadno 2 2 2 9 2 5" xfId="1339"/>
    <cellStyle name="Navadno 2 2 2 9 3" xfId="400"/>
    <cellStyle name="Navadno 2 2 2 9 4" xfId="716"/>
    <cellStyle name="Navadno 2 2 2 9 5" xfId="1029"/>
    <cellStyle name="Navadno 2 2 2 9 6" xfId="1338"/>
    <cellStyle name="Navadno 2 2 20" xfId="82"/>
    <cellStyle name="Navadno 2 2 20 2" xfId="83"/>
    <cellStyle name="Navadno 2 2 20 2 2" xfId="403"/>
    <cellStyle name="Navadno 2 2 20 2 3" xfId="719"/>
    <cellStyle name="Navadno 2 2 20 2 4" xfId="1032"/>
    <cellStyle name="Navadno 2 2 20 2 5" xfId="1341"/>
    <cellStyle name="Navadno 2 2 20 3" xfId="402"/>
    <cellStyle name="Navadno 2 2 20 4" xfId="718"/>
    <cellStyle name="Navadno 2 2 20 5" xfId="1031"/>
    <cellStyle name="Navadno 2 2 20 6" xfId="1340"/>
    <cellStyle name="Navadno 2 2 21" xfId="84"/>
    <cellStyle name="Navadno 2 2 21 2" xfId="404"/>
    <cellStyle name="Navadno 2 2 21 3" xfId="720"/>
    <cellStyle name="Navadno 2 2 21 4" xfId="1033"/>
    <cellStyle name="Navadno 2 2 21 5" xfId="1342"/>
    <cellStyle name="Navadno 2 2 22" xfId="347"/>
    <cellStyle name="Navadno 2 2 23" xfId="663"/>
    <cellStyle name="Navadno 2 2 24" xfId="976"/>
    <cellStyle name="Navadno 2 2 25" xfId="1285"/>
    <cellStyle name="Navadno 2 2 3" xfId="85"/>
    <cellStyle name="Navadno 2 2 3 10" xfId="86"/>
    <cellStyle name="Navadno 2 2 3 10 2" xfId="87"/>
    <cellStyle name="Navadno 2 2 3 10 2 2" xfId="407"/>
    <cellStyle name="Navadno 2 2 3 10 2 3" xfId="723"/>
    <cellStyle name="Navadno 2 2 3 10 2 4" xfId="1036"/>
    <cellStyle name="Navadno 2 2 3 10 2 5" xfId="1345"/>
    <cellStyle name="Navadno 2 2 3 10 3" xfId="406"/>
    <cellStyle name="Navadno 2 2 3 10 4" xfId="722"/>
    <cellStyle name="Navadno 2 2 3 10 5" xfId="1035"/>
    <cellStyle name="Navadno 2 2 3 10 6" xfId="1344"/>
    <cellStyle name="Navadno 2 2 3 11" xfId="88"/>
    <cellStyle name="Navadno 2 2 3 11 2" xfId="89"/>
    <cellStyle name="Navadno 2 2 3 11 2 2" xfId="409"/>
    <cellStyle name="Navadno 2 2 3 11 2 3" xfId="725"/>
    <cellStyle name="Navadno 2 2 3 11 2 4" xfId="1038"/>
    <cellStyle name="Navadno 2 2 3 11 2 5" xfId="1347"/>
    <cellStyle name="Navadno 2 2 3 11 3" xfId="408"/>
    <cellStyle name="Navadno 2 2 3 11 4" xfId="724"/>
    <cellStyle name="Navadno 2 2 3 11 5" xfId="1037"/>
    <cellStyle name="Navadno 2 2 3 11 6" xfId="1346"/>
    <cellStyle name="Navadno 2 2 3 12" xfId="90"/>
    <cellStyle name="Navadno 2 2 3 12 2" xfId="91"/>
    <cellStyle name="Navadno 2 2 3 12 2 2" xfId="411"/>
    <cellStyle name="Navadno 2 2 3 12 2 3" xfId="727"/>
    <cellStyle name="Navadno 2 2 3 12 2 4" xfId="1040"/>
    <cellStyle name="Navadno 2 2 3 12 2 5" xfId="1349"/>
    <cellStyle name="Navadno 2 2 3 12 3" xfId="410"/>
    <cellStyle name="Navadno 2 2 3 12 4" xfId="726"/>
    <cellStyle name="Navadno 2 2 3 12 5" xfId="1039"/>
    <cellStyle name="Navadno 2 2 3 12 6" xfId="1348"/>
    <cellStyle name="Navadno 2 2 3 13" xfId="92"/>
    <cellStyle name="Navadno 2 2 3 13 2" xfId="93"/>
    <cellStyle name="Navadno 2 2 3 13 2 2" xfId="413"/>
    <cellStyle name="Navadno 2 2 3 13 2 3" xfId="729"/>
    <cellStyle name="Navadno 2 2 3 13 2 4" xfId="1042"/>
    <cellStyle name="Navadno 2 2 3 13 2 5" xfId="1351"/>
    <cellStyle name="Navadno 2 2 3 13 3" xfId="412"/>
    <cellStyle name="Navadno 2 2 3 13 4" xfId="728"/>
    <cellStyle name="Navadno 2 2 3 13 5" xfId="1041"/>
    <cellStyle name="Navadno 2 2 3 13 6" xfId="1350"/>
    <cellStyle name="Navadno 2 2 3 14" xfId="94"/>
    <cellStyle name="Navadno 2 2 3 14 2" xfId="95"/>
    <cellStyle name="Navadno 2 2 3 14 2 2" xfId="415"/>
    <cellStyle name="Navadno 2 2 3 14 2 3" xfId="731"/>
    <cellStyle name="Navadno 2 2 3 14 2 4" xfId="1044"/>
    <cellStyle name="Navadno 2 2 3 14 2 5" xfId="1353"/>
    <cellStyle name="Navadno 2 2 3 14 3" xfId="414"/>
    <cellStyle name="Navadno 2 2 3 14 4" xfId="730"/>
    <cellStyle name="Navadno 2 2 3 14 5" xfId="1043"/>
    <cellStyle name="Navadno 2 2 3 14 6" xfId="1352"/>
    <cellStyle name="Navadno 2 2 3 15" xfId="96"/>
    <cellStyle name="Navadno 2 2 3 15 2" xfId="97"/>
    <cellStyle name="Navadno 2 2 3 15 2 2" xfId="417"/>
    <cellStyle name="Navadno 2 2 3 15 2 3" xfId="733"/>
    <cellStyle name="Navadno 2 2 3 15 2 4" xfId="1046"/>
    <cellStyle name="Navadno 2 2 3 15 2 5" xfId="1355"/>
    <cellStyle name="Navadno 2 2 3 15 3" xfId="416"/>
    <cellStyle name="Navadno 2 2 3 15 4" xfId="732"/>
    <cellStyle name="Navadno 2 2 3 15 5" xfId="1045"/>
    <cellStyle name="Navadno 2 2 3 15 6" xfId="1354"/>
    <cellStyle name="Navadno 2 2 3 16" xfId="98"/>
    <cellStyle name="Navadno 2 2 3 16 2" xfId="99"/>
    <cellStyle name="Navadno 2 2 3 16 2 2" xfId="419"/>
    <cellStyle name="Navadno 2 2 3 16 2 3" xfId="735"/>
    <cellStyle name="Navadno 2 2 3 16 2 4" xfId="1048"/>
    <cellStyle name="Navadno 2 2 3 16 2 5" xfId="1357"/>
    <cellStyle name="Navadno 2 2 3 16 3" xfId="418"/>
    <cellStyle name="Navadno 2 2 3 16 4" xfId="734"/>
    <cellStyle name="Navadno 2 2 3 16 5" xfId="1047"/>
    <cellStyle name="Navadno 2 2 3 16 6" xfId="1356"/>
    <cellStyle name="Navadno 2 2 3 17" xfId="100"/>
    <cellStyle name="Navadno 2 2 3 17 2" xfId="101"/>
    <cellStyle name="Navadno 2 2 3 17 2 2" xfId="421"/>
    <cellStyle name="Navadno 2 2 3 17 2 3" xfId="737"/>
    <cellStyle name="Navadno 2 2 3 17 2 4" xfId="1050"/>
    <cellStyle name="Navadno 2 2 3 17 2 5" xfId="1359"/>
    <cellStyle name="Navadno 2 2 3 17 3" xfId="420"/>
    <cellStyle name="Navadno 2 2 3 17 4" xfId="736"/>
    <cellStyle name="Navadno 2 2 3 17 5" xfId="1049"/>
    <cellStyle name="Navadno 2 2 3 17 6" xfId="1358"/>
    <cellStyle name="Navadno 2 2 3 18" xfId="102"/>
    <cellStyle name="Navadno 2 2 3 18 2" xfId="422"/>
    <cellStyle name="Navadno 2 2 3 18 3" xfId="738"/>
    <cellStyle name="Navadno 2 2 3 18 4" xfId="1051"/>
    <cellStyle name="Navadno 2 2 3 18 5" xfId="1360"/>
    <cellStyle name="Navadno 2 2 3 19" xfId="405"/>
    <cellStyle name="Navadno 2 2 3 2" xfId="103"/>
    <cellStyle name="Navadno 2 2 3 2 2" xfId="104"/>
    <cellStyle name="Navadno 2 2 3 2 2 2" xfId="424"/>
    <cellStyle name="Navadno 2 2 3 2 2 3" xfId="740"/>
    <cellStyle name="Navadno 2 2 3 2 2 4" xfId="1053"/>
    <cellStyle name="Navadno 2 2 3 2 2 5" xfId="1362"/>
    <cellStyle name="Navadno 2 2 3 2 3" xfId="423"/>
    <cellStyle name="Navadno 2 2 3 2 4" xfId="739"/>
    <cellStyle name="Navadno 2 2 3 2 5" xfId="1052"/>
    <cellStyle name="Navadno 2 2 3 2 6" xfId="1361"/>
    <cellStyle name="Navadno 2 2 3 20" xfId="721"/>
    <cellStyle name="Navadno 2 2 3 21" xfId="1034"/>
    <cellStyle name="Navadno 2 2 3 22" xfId="1343"/>
    <cellStyle name="Navadno 2 2 3 3" xfId="105"/>
    <cellStyle name="Navadno 2 2 3 3 2" xfId="106"/>
    <cellStyle name="Navadno 2 2 3 3 2 2" xfId="426"/>
    <cellStyle name="Navadno 2 2 3 3 2 3" xfId="742"/>
    <cellStyle name="Navadno 2 2 3 3 2 4" xfId="1055"/>
    <cellStyle name="Navadno 2 2 3 3 2 5" xfId="1364"/>
    <cellStyle name="Navadno 2 2 3 3 3" xfId="425"/>
    <cellStyle name="Navadno 2 2 3 3 4" xfId="741"/>
    <cellStyle name="Navadno 2 2 3 3 5" xfId="1054"/>
    <cellStyle name="Navadno 2 2 3 3 6" xfId="1363"/>
    <cellStyle name="Navadno 2 2 3 4" xfId="107"/>
    <cellStyle name="Navadno 2 2 3 4 2" xfId="108"/>
    <cellStyle name="Navadno 2 2 3 4 2 2" xfId="428"/>
    <cellStyle name="Navadno 2 2 3 4 2 3" xfId="744"/>
    <cellStyle name="Navadno 2 2 3 4 2 4" xfId="1057"/>
    <cellStyle name="Navadno 2 2 3 4 2 5" xfId="1366"/>
    <cellStyle name="Navadno 2 2 3 4 3" xfId="427"/>
    <cellStyle name="Navadno 2 2 3 4 4" xfId="743"/>
    <cellStyle name="Navadno 2 2 3 4 5" xfId="1056"/>
    <cellStyle name="Navadno 2 2 3 4 6" xfId="1365"/>
    <cellStyle name="Navadno 2 2 3 5" xfId="109"/>
    <cellStyle name="Navadno 2 2 3 5 2" xfId="110"/>
    <cellStyle name="Navadno 2 2 3 5 2 2" xfId="430"/>
    <cellStyle name="Navadno 2 2 3 5 2 3" xfId="746"/>
    <cellStyle name="Navadno 2 2 3 5 2 4" xfId="1059"/>
    <cellStyle name="Navadno 2 2 3 5 2 5" xfId="1368"/>
    <cellStyle name="Navadno 2 2 3 5 3" xfId="429"/>
    <cellStyle name="Navadno 2 2 3 5 4" xfId="745"/>
    <cellStyle name="Navadno 2 2 3 5 5" xfId="1058"/>
    <cellStyle name="Navadno 2 2 3 5 6" xfId="1367"/>
    <cellStyle name="Navadno 2 2 3 6" xfId="111"/>
    <cellStyle name="Navadno 2 2 3 6 2" xfId="112"/>
    <cellStyle name="Navadno 2 2 3 6 2 2" xfId="432"/>
    <cellStyle name="Navadno 2 2 3 6 2 3" xfId="748"/>
    <cellStyle name="Navadno 2 2 3 6 2 4" xfId="1061"/>
    <cellStyle name="Navadno 2 2 3 6 2 5" xfId="1370"/>
    <cellStyle name="Navadno 2 2 3 6 3" xfId="431"/>
    <cellStyle name="Navadno 2 2 3 6 4" xfId="747"/>
    <cellStyle name="Navadno 2 2 3 6 5" xfId="1060"/>
    <cellStyle name="Navadno 2 2 3 6 6" xfId="1369"/>
    <cellStyle name="Navadno 2 2 3 7" xfId="113"/>
    <cellStyle name="Navadno 2 2 3 7 2" xfId="114"/>
    <cellStyle name="Navadno 2 2 3 7 2 2" xfId="434"/>
    <cellStyle name="Navadno 2 2 3 7 2 3" xfId="750"/>
    <cellStyle name="Navadno 2 2 3 7 2 4" xfId="1063"/>
    <cellStyle name="Navadno 2 2 3 7 2 5" xfId="1372"/>
    <cellStyle name="Navadno 2 2 3 7 3" xfId="433"/>
    <cellStyle name="Navadno 2 2 3 7 4" xfId="749"/>
    <cellStyle name="Navadno 2 2 3 7 5" xfId="1062"/>
    <cellStyle name="Navadno 2 2 3 7 6" xfId="1371"/>
    <cellStyle name="Navadno 2 2 3 8" xfId="115"/>
    <cellStyle name="Navadno 2 2 3 8 2" xfId="116"/>
    <cellStyle name="Navadno 2 2 3 8 2 2" xfId="436"/>
    <cellStyle name="Navadno 2 2 3 8 2 3" xfId="752"/>
    <cellStyle name="Navadno 2 2 3 8 2 4" xfId="1065"/>
    <cellStyle name="Navadno 2 2 3 8 2 5" xfId="1374"/>
    <cellStyle name="Navadno 2 2 3 8 3" xfId="435"/>
    <cellStyle name="Navadno 2 2 3 8 4" xfId="751"/>
    <cellStyle name="Navadno 2 2 3 8 5" xfId="1064"/>
    <cellStyle name="Navadno 2 2 3 8 6" xfId="1373"/>
    <cellStyle name="Navadno 2 2 3 9" xfId="117"/>
    <cellStyle name="Navadno 2 2 3 9 2" xfId="118"/>
    <cellStyle name="Navadno 2 2 3 9 2 2" xfId="438"/>
    <cellStyle name="Navadno 2 2 3 9 2 3" xfId="754"/>
    <cellStyle name="Navadno 2 2 3 9 2 4" xfId="1067"/>
    <cellStyle name="Navadno 2 2 3 9 2 5" xfId="1376"/>
    <cellStyle name="Navadno 2 2 3 9 3" xfId="437"/>
    <cellStyle name="Navadno 2 2 3 9 4" xfId="753"/>
    <cellStyle name="Navadno 2 2 3 9 5" xfId="1066"/>
    <cellStyle name="Navadno 2 2 3 9 6" xfId="1375"/>
    <cellStyle name="Navadno 2 2 4" xfId="119"/>
    <cellStyle name="Navadno 2 2 4 2" xfId="120"/>
    <cellStyle name="Navadno 2 2 4 2 2" xfId="440"/>
    <cellStyle name="Navadno 2 2 4 2 3" xfId="756"/>
    <cellStyle name="Navadno 2 2 4 2 4" xfId="1069"/>
    <cellStyle name="Navadno 2 2 4 2 5" xfId="1378"/>
    <cellStyle name="Navadno 2 2 4 3" xfId="439"/>
    <cellStyle name="Navadno 2 2 4 4" xfId="755"/>
    <cellStyle name="Navadno 2 2 4 5" xfId="1068"/>
    <cellStyle name="Navadno 2 2 4 6" xfId="1377"/>
    <cellStyle name="Navadno 2 2 5" xfId="121"/>
    <cellStyle name="Navadno 2 2 5 2" xfId="122"/>
    <cellStyle name="Navadno 2 2 5 2 2" xfId="442"/>
    <cellStyle name="Navadno 2 2 5 2 3" xfId="758"/>
    <cellStyle name="Navadno 2 2 5 2 4" xfId="1071"/>
    <cellStyle name="Navadno 2 2 5 2 5" xfId="1380"/>
    <cellStyle name="Navadno 2 2 5 3" xfId="441"/>
    <cellStyle name="Navadno 2 2 5 4" xfId="757"/>
    <cellStyle name="Navadno 2 2 5 5" xfId="1070"/>
    <cellStyle name="Navadno 2 2 5 6" xfId="1379"/>
    <cellStyle name="Navadno 2 2 6" xfId="123"/>
    <cellStyle name="Navadno 2 2 6 2" xfId="124"/>
    <cellStyle name="Navadno 2 2 6 2 2" xfId="444"/>
    <cellStyle name="Navadno 2 2 6 2 3" xfId="760"/>
    <cellStyle name="Navadno 2 2 6 2 4" xfId="1073"/>
    <cellStyle name="Navadno 2 2 6 2 5" xfId="1382"/>
    <cellStyle name="Navadno 2 2 6 3" xfId="443"/>
    <cellStyle name="Navadno 2 2 6 4" xfId="759"/>
    <cellStyle name="Navadno 2 2 6 5" xfId="1072"/>
    <cellStyle name="Navadno 2 2 6 6" xfId="1381"/>
    <cellStyle name="Navadno 2 2 7" xfId="125"/>
    <cellStyle name="Navadno 2 2 7 2" xfId="126"/>
    <cellStyle name="Navadno 2 2 7 2 2" xfId="446"/>
    <cellStyle name="Navadno 2 2 7 2 3" xfId="762"/>
    <cellStyle name="Navadno 2 2 7 2 4" xfId="1075"/>
    <cellStyle name="Navadno 2 2 7 2 5" xfId="1384"/>
    <cellStyle name="Navadno 2 2 7 3" xfId="445"/>
    <cellStyle name="Navadno 2 2 7 4" xfId="761"/>
    <cellStyle name="Navadno 2 2 7 5" xfId="1074"/>
    <cellStyle name="Navadno 2 2 7 6" xfId="1383"/>
    <cellStyle name="Navadno 2 2 8" xfId="127"/>
    <cellStyle name="Navadno 2 2 8 2" xfId="128"/>
    <cellStyle name="Navadno 2 2 8 2 2" xfId="448"/>
    <cellStyle name="Navadno 2 2 8 2 3" xfId="764"/>
    <cellStyle name="Navadno 2 2 8 2 4" xfId="1077"/>
    <cellStyle name="Navadno 2 2 8 2 5" xfId="1386"/>
    <cellStyle name="Navadno 2 2 8 3" xfId="447"/>
    <cellStyle name="Navadno 2 2 8 4" xfId="763"/>
    <cellStyle name="Navadno 2 2 8 5" xfId="1076"/>
    <cellStyle name="Navadno 2 2 8 6" xfId="1385"/>
    <cellStyle name="Navadno 2 2 9" xfId="129"/>
    <cellStyle name="Navadno 2 2 9 2" xfId="130"/>
    <cellStyle name="Navadno 2 2 9 2 2" xfId="450"/>
    <cellStyle name="Navadno 2 2 9 2 3" xfId="766"/>
    <cellStyle name="Navadno 2 2 9 2 4" xfId="1079"/>
    <cellStyle name="Navadno 2 2 9 2 5" xfId="1388"/>
    <cellStyle name="Navadno 2 2 9 3" xfId="449"/>
    <cellStyle name="Navadno 2 2 9 4" xfId="765"/>
    <cellStyle name="Navadno 2 2 9 5" xfId="1078"/>
    <cellStyle name="Navadno 2 2 9 6" xfId="1387"/>
    <cellStyle name="Navadno 2 20" xfId="131"/>
    <cellStyle name="Navadno 2 20 2" xfId="132"/>
    <cellStyle name="Navadno 2 20 2 2" xfId="452"/>
    <cellStyle name="Navadno 2 20 2 3" xfId="768"/>
    <cellStyle name="Navadno 2 20 2 4" xfId="1081"/>
    <cellStyle name="Navadno 2 20 2 5" xfId="1390"/>
    <cellStyle name="Navadno 2 20 3" xfId="451"/>
    <cellStyle name="Navadno 2 20 4" xfId="767"/>
    <cellStyle name="Navadno 2 20 5" xfId="1080"/>
    <cellStyle name="Navadno 2 20 6" xfId="1389"/>
    <cellStyle name="Navadno 2 3" xfId="133"/>
    <cellStyle name="Navadno 2 3 2" xfId="134"/>
    <cellStyle name="Navadno 2 3 2 10" xfId="135"/>
    <cellStyle name="Navadno 2 3 2 10 2" xfId="136"/>
    <cellStyle name="Navadno 2 3 2 10 2 2" xfId="456"/>
    <cellStyle name="Navadno 2 3 2 10 2 3" xfId="772"/>
    <cellStyle name="Navadno 2 3 2 10 2 4" xfId="1085"/>
    <cellStyle name="Navadno 2 3 2 10 2 5" xfId="1393"/>
    <cellStyle name="Navadno 2 3 2 10 3" xfId="455"/>
    <cellStyle name="Navadno 2 3 2 10 4" xfId="771"/>
    <cellStyle name="Navadno 2 3 2 10 5" xfId="1084"/>
    <cellStyle name="Navadno 2 3 2 10 6" xfId="1392"/>
    <cellStyle name="Navadno 2 3 2 11" xfId="137"/>
    <cellStyle name="Navadno 2 3 2 11 2" xfId="138"/>
    <cellStyle name="Navadno 2 3 2 11 2 2" xfId="458"/>
    <cellStyle name="Navadno 2 3 2 11 2 3" xfId="774"/>
    <cellStyle name="Navadno 2 3 2 11 2 4" xfId="1087"/>
    <cellStyle name="Navadno 2 3 2 11 2 5" xfId="1395"/>
    <cellStyle name="Navadno 2 3 2 11 3" xfId="457"/>
    <cellStyle name="Navadno 2 3 2 11 4" xfId="773"/>
    <cellStyle name="Navadno 2 3 2 11 5" xfId="1086"/>
    <cellStyle name="Navadno 2 3 2 11 6" xfId="1394"/>
    <cellStyle name="Navadno 2 3 2 12" xfId="139"/>
    <cellStyle name="Navadno 2 3 2 12 2" xfId="140"/>
    <cellStyle name="Navadno 2 3 2 12 2 2" xfId="460"/>
    <cellStyle name="Navadno 2 3 2 12 2 3" xfId="776"/>
    <cellStyle name="Navadno 2 3 2 12 2 4" xfId="1089"/>
    <cellStyle name="Navadno 2 3 2 12 2 5" xfId="1397"/>
    <cellStyle name="Navadno 2 3 2 12 3" xfId="459"/>
    <cellStyle name="Navadno 2 3 2 12 4" xfId="775"/>
    <cellStyle name="Navadno 2 3 2 12 5" xfId="1088"/>
    <cellStyle name="Navadno 2 3 2 12 6" xfId="1396"/>
    <cellStyle name="Navadno 2 3 2 13" xfId="141"/>
    <cellStyle name="Navadno 2 3 2 13 2" xfId="142"/>
    <cellStyle name="Navadno 2 3 2 13 2 2" xfId="462"/>
    <cellStyle name="Navadno 2 3 2 13 2 3" xfId="778"/>
    <cellStyle name="Navadno 2 3 2 13 2 4" xfId="1091"/>
    <cellStyle name="Navadno 2 3 2 13 2 5" xfId="1399"/>
    <cellStyle name="Navadno 2 3 2 13 3" xfId="461"/>
    <cellStyle name="Navadno 2 3 2 13 4" xfId="777"/>
    <cellStyle name="Navadno 2 3 2 13 5" xfId="1090"/>
    <cellStyle name="Navadno 2 3 2 13 6" xfId="1398"/>
    <cellStyle name="Navadno 2 3 2 14" xfId="143"/>
    <cellStyle name="Navadno 2 3 2 14 2" xfId="144"/>
    <cellStyle name="Navadno 2 3 2 14 2 2" xfId="464"/>
    <cellStyle name="Navadno 2 3 2 14 2 3" xfId="780"/>
    <cellStyle name="Navadno 2 3 2 14 2 4" xfId="1093"/>
    <cellStyle name="Navadno 2 3 2 14 2 5" xfId="1401"/>
    <cellStyle name="Navadno 2 3 2 14 3" xfId="463"/>
    <cellStyle name="Navadno 2 3 2 14 4" xfId="779"/>
    <cellStyle name="Navadno 2 3 2 14 5" xfId="1092"/>
    <cellStyle name="Navadno 2 3 2 14 6" xfId="1400"/>
    <cellStyle name="Navadno 2 3 2 15" xfId="145"/>
    <cellStyle name="Navadno 2 3 2 15 2" xfId="146"/>
    <cellStyle name="Navadno 2 3 2 15 2 2" xfId="466"/>
    <cellStyle name="Navadno 2 3 2 15 2 3" xfId="782"/>
    <cellStyle name="Navadno 2 3 2 15 2 4" xfId="1095"/>
    <cellStyle name="Navadno 2 3 2 15 2 5" xfId="1403"/>
    <cellStyle name="Navadno 2 3 2 15 3" xfId="465"/>
    <cellStyle name="Navadno 2 3 2 15 4" xfId="781"/>
    <cellStyle name="Navadno 2 3 2 15 5" xfId="1094"/>
    <cellStyle name="Navadno 2 3 2 15 6" xfId="1402"/>
    <cellStyle name="Navadno 2 3 2 16" xfId="147"/>
    <cellStyle name="Navadno 2 3 2 16 2" xfId="148"/>
    <cellStyle name="Navadno 2 3 2 16 2 2" xfId="468"/>
    <cellStyle name="Navadno 2 3 2 16 2 3" xfId="784"/>
    <cellStyle name="Navadno 2 3 2 16 2 4" xfId="1097"/>
    <cellStyle name="Navadno 2 3 2 16 2 5" xfId="1405"/>
    <cellStyle name="Navadno 2 3 2 16 3" xfId="467"/>
    <cellStyle name="Navadno 2 3 2 16 4" xfId="783"/>
    <cellStyle name="Navadno 2 3 2 16 5" xfId="1096"/>
    <cellStyle name="Navadno 2 3 2 16 6" xfId="1404"/>
    <cellStyle name="Navadno 2 3 2 17" xfId="149"/>
    <cellStyle name="Navadno 2 3 2 17 2" xfId="150"/>
    <cellStyle name="Navadno 2 3 2 17 2 2" xfId="470"/>
    <cellStyle name="Navadno 2 3 2 17 2 3" xfId="786"/>
    <cellStyle name="Navadno 2 3 2 17 2 4" xfId="1099"/>
    <cellStyle name="Navadno 2 3 2 17 2 5" xfId="1407"/>
    <cellStyle name="Navadno 2 3 2 17 3" xfId="469"/>
    <cellStyle name="Navadno 2 3 2 17 4" xfId="785"/>
    <cellStyle name="Navadno 2 3 2 17 5" xfId="1098"/>
    <cellStyle name="Navadno 2 3 2 17 6" xfId="1406"/>
    <cellStyle name="Navadno 2 3 2 18" xfId="151"/>
    <cellStyle name="Navadno 2 3 2 18 2" xfId="471"/>
    <cellStyle name="Navadno 2 3 2 18 3" xfId="787"/>
    <cellStyle name="Navadno 2 3 2 18 4" xfId="1100"/>
    <cellStyle name="Navadno 2 3 2 18 5" xfId="1408"/>
    <cellStyle name="Navadno 2 3 2 19" xfId="454"/>
    <cellStyle name="Navadno 2 3 2 2" xfId="152"/>
    <cellStyle name="Navadno 2 3 2 2 2" xfId="153"/>
    <cellStyle name="Navadno 2 3 2 2 2 2" xfId="473"/>
    <cellStyle name="Navadno 2 3 2 2 2 3" xfId="789"/>
    <cellStyle name="Navadno 2 3 2 2 2 4" xfId="1102"/>
    <cellStyle name="Navadno 2 3 2 2 2 5" xfId="1410"/>
    <cellStyle name="Navadno 2 3 2 2 3" xfId="472"/>
    <cellStyle name="Navadno 2 3 2 2 4" xfId="788"/>
    <cellStyle name="Navadno 2 3 2 2 5" xfId="1101"/>
    <cellStyle name="Navadno 2 3 2 2 6" xfId="1409"/>
    <cellStyle name="Navadno 2 3 2 20" xfId="770"/>
    <cellStyle name="Navadno 2 3 2 21" xfId="1083"/>
    <cellStyle name="Navadno 2 3 2 22" xfId="1391"/>
    <cellStyle name="Navadno 2 3 2 3" xfId="154"/>
    <cellStyle name="Navadno 2 3 2 3 2" xfId="155"/>
    <cellStyle name="Navadno 2 3 2 3 2 2" xfId="475"/>
    <cellStyle name="Navadno 2 3 2 3 2 3" xfId="791"/>
    <cellStyle name="Navadno 2 3 2 3 2 4" xfId="1104"/>
    <cellStyle name="Navadno 2 3 2 3 2 5" xfId="1412"/>
    <cellStyle name="Navadno 2 3 2 3 3" xfId="474"/>
    <cellStyle name="Navadno 2 3 2 3 4" xfId="790"/>
    <cellStyle name="Navadno 2 3 2 3 5" xfId="1103"/>
    <cellStyle name="Navadno 2 3 2 3 6" xfId="1411"/>
    <cellStyle name="Navadno 2 3 2 4" xfId="156"/>
    <cellStyle name="Navadno 2 3 2 4 2" xfId="157"/>
    <cellStyle name="Navadno 2 3 2 4 2 2" xfId="477"/>
    <cellStyle name="Navadno 2 3 2 4 2 3" xfId="793"/>
    <cellStyle name="Navadno 2 3 2 4 2 4" xfId="1106"/>
    <cellStyle name="Navadno 2 3 2 4 2 5" xfId="1414"/>
    <cellStyle name="Navadno 2 3 2 4 3" xfId="476"/>
    <cellStyle name="Navadno 2 3 2 4 4" xfId="792"/>
    <cellStyle name="Navadno 2 3 2 4 5" xfId="1105"/>
    <cellStyle name="Navadno 2 3 2 4 6" xfId="1413"/>
    <cellStyle name="Navadno 2 3 2 5" xfId="158"/>
    <cellStyle name="Navadno 2 3 2 5 2" xfId="159"/>
    <cellStyle name="Navadno 2 3 2 5 2 2" xfId="479"/>
    <cellStyle name="Navadno 2 3 2 5 2 3" xfId="795"/>
    <cellStyle name="Navadno 2 3 2 5 2 4" xfId="1108"/>
    <cellStyle name="Navadno 2 3 2 5 2 5" xfId="1416"/>
    <cellStyle name="Navadno 2 3 2 5 3" xfId="478"/>
    <cellStyle name="Navadno 2 3 2 5 4" xfId="794"/>
    <cellStyle name="Navadno 2 3 2 5 5" xfId="1107"/>
    <cellStyle name="Navadno 2 3 2 5 6" xfId="1415"/>
    <cellStyle name="Navadno 2 3 2 6" xfId="160"/>
    <cellStyle name="Navadno 2 3 2 6 2" xfId="161"/>
    <cellStyle name="Navadno 2 3 2 6 2 2" xfId="481"/>
    <cellStyle name="Navadno 2 3 2 6 2 3" xfId="797"/>
    <cellStyle name="Navadno 2 3 2 6 2 4" xfId="1110"/>
    <cellStyle name="Navadno 2 3 2 6 2 5" xfId="1418"/>
    <cellStyle name="Navadno 2 3 2 6 3" xfId="480"/>
    <cellStyle name="Navadno 2 3 2 6 4" xfId="796"/>
    <cellStyle name="Navadno 2 3 2 6 5" xfId="1109"/>
    <cellStyle name="Navadno 2 3 2 6 6" xfId="1417"/>
    <cellStyle name="Navadno 2 3 2 7" xfId="162"/>
    <cellStyle name="Navadno 2 3 2 7 2" xfId="163"/>
    <cellStyle name="Navadno 2 3 2 7 2 2" xfId="483"/>
    <cellStyle name="Navadno 2 3 2 7 2 3" xfId="799"/>
    <cellStyle name="Navadno 2 3 2 7 2 4" xfId="1112"/>
    <cellStyle name="Navadno 2 3 2 7 2 5" xfId="1420"/>
    <cellStyle name="Navadno 2 3 2 7 3" xfId="482"/>
    <cellStyle name="Navadno 2 3 2 7 4" xfId="798"/>
    <cellStyle name="Navadno 2 3 2 7 5" xfId="1111"/>
    <cellStyle name="Navadno 2 3 2 7 6" xfId="1419"/>
    <cellStyle name="Navadno 2 3 2 8" xfId="164"/>
    <cellStyle name="Navadno 2 3 2 8 2" xfId="165"/>
    <cellStyle name="Navadno 2 3 2 8 2 2" xfId="485"/>
    <cellStyle name="Navadno 2 3 2 8 2 3" xfId="801"/>
    <cellStyle name="Navadno 2 3 2 8 2 4" xfId="1114"/>
    <cellStyle name="Navadno 2 3 2 8 2 5" xfId="1422"/>
    <cellStyle name="Navadno 2 3 2 8 3" xfId="484"/>
    <cellStyle name="Navadno 2 3 2 8 4" xfId="800"/>
    <cellStyle name="Navadno 2 3 2 8 5" xfId="1113"/>
    <cellStyle name="Navadno 2 3 2 8 6" xfId="1421"/>
    <cellStyle name="Navadno 2 3 2 9" xfId="166"/>
    <cellStyle name="Navadno 2 3 2 9 2" xfId="167"/>
    <cellStyle name="Navadno 2 3 2 9 2 2" xfId="487"/>
    <cellStyle name="Navadno 2 3 2 9 2 3" xfId="803"/>
    <cellStyle name="Navadno 2 3 2 9 2 4" xfId="1116"/>
    <cellStyle name="Navadno 2 3 2 9 2 5" xfId="1424"/>
    <cellStyle name="Navadno 2 3 2 9 3" xfId="486"/>
    <cellStyle name="Navadno 2 3 2 9 4" xfId="802"/>
    <cellStyle name="Navadno 2 3 2 9 5" xfId="1115"/>
    <cellStyle name="Navadno 2 3 2 9 6" xfId="1423"/>
    <cellStyle name="Navadno 2 3 3" xfId="168"/>
    <cellStyle name="Navadno 2 3 3 10" xfId="169"/>
    <cellStyle name="Navadno 2 3 3 10 2" xfId="170"/>
    <cellStyle name="Navadno 2 3 3 10 2 2" xfId="490"/>
    <cellStyle name="Navadno 2 3 3 10 2 3" xfId="806"/>
    <cellStyle name="Navadno 2 3 3 10 2 4" xfId="1119"/>
    <cellStyle name="Navadno 2 3 3 10 2 5" xfId="1427"/>
    <cellStyle name="Navadno 2 3 3 10 3" xfId="489"/>
    <cellStyle name="Navadno 2 3 3 10 4" xfId="805"/>
    <cellStyle name="Navadno 2 3 3 10 5" xfId="1118"/>
    <cellStyle name="Navadno 2 3 3 10 6" xfId="1426"/>
    <cellStyle name="Navadno 2 3 3 11" xfId="171"/>
    <cellStyle name="Navadno 2 3 3 11 2" xfId="172"/>
    <cellStyle name="Navadno 2 3 3 11 2 2" xfId="492"/>
    <cellStyle name="Navadno 2 3 3 11 2 3" xfId="808"/>
    <cellStyle name="Navadno 2 3 3 11 2 4" xfId="1121"/>
    <cellStyle name="Navadno 2 3 3 11 2 5" xfId="1429"/>
    <cellStyle name="Navadno 2 3 3 11 3" xfId="491"/>
    <cellStyle name="Navadno 2 3 3 11 4" xfId="807"/>
    <cellStyle name="Navadno 2 3 3 11 5" xfId="1120"/>
    <cellStyle name="Navadno 2 3 3 11 6" xfId="1428"/>
    <cellStyle name="Navadno 2 3 3 12" xfId="173"/>
    <cellStyle name="Navadno 2 3 3 12 2" xfId="174"/>
    <cellStyle name="Navadno 2 3 3 12 2 2" xfId="494"/>
    <cellStyle name="Navadno 2 3 3 12 2 3" xfId="810"/>
    <cellStyle name="Navadno 2 3 3 12 2 4" xfId="1123"/>
    <cellStyle name="Navadno 2 3 3 12 2 5" xfId="1431"/>
    <cellStyle name="Navadno 2 3 3 12 3" xfId="493"/>
    <cellStyle name="Navadno 2 3 3 12 4" xfId="809"/>
    <cellStyle name="Navadno 2 3 3 12 5" xfId="1122"/>
    <cellStyle name="Navadno 2 3 3 12 6" xfId="1430"/>
    <cellStyle name="Navadno 2 3 3 13" xfId="175"/>
    <cellStyle name="Navadno 2 3 3 13 2" xfId="176"/>
    <cellStyle name="Navadno 2 3 3 13 2 2" xfId="496"/>
    <cellStyle name="Navadno 2 3 3 13 2 3" xfId="812"/>
    <cellStyle name="Navadno 2 3 3 13 2 4" xfId="1125"/>
    <cellStyle name="Navadno 2 3 3 13 2 5" xfId="1433"/>
    <cellStyle name="Navadno 2 3 3 13 3" xfId="495"/>
    <cellStyle name="Navadno 2 3 3 13 4" xfId="811"/>
    <cellStyle name="Navadno 2 3 3 13 5" xfId="1124"/>
    <cellStyle name="Navadno 2 3 3 13 6" xfId="1432"/>
    <cellStyle name="Navadno 2 3 3 14" xfId="177"/>
    <cellStyle name="Navadno 2 3 3 14 2" xfId="178"/>
    <cellStyle name="Navadno 2 3 3 14 2 2" xfId="498"/>
    <cellStyle name="Navadno 2 3 3 14 2 3" xfId="814"/>
    <cellStyle name="Navadno 2 3 3 14 2 4" xfId="1127"/>
    <cellStyle name="Navadno 2 3 3 14 2 5" xfId="1435"/>
    <cellStyle name="Navadno 2 3 3 14 3" xfId="497"/>
    <cellStyle name="Navadno 2 3 3 14 4" xfId="813"/>
    <cellStyle name="Navadno 2 3 3 14 5" xfId="1126"/>
    <cellStyle name="Navadno 2 3 3 14 6" xfId="1434"/>
    <cellStyle name="Navadno 2 3 3 15" xfId="179"/>
    <cellStyle name="Navadno 2 3 3 15 2" xfId="180"/>
    <cellStyle name="Navadno 2 3 3 15 2 2" xfId="500"/>
    <cellStyle name="Navadno 2 3 3 15 2 3" xfId="816"/>
    <cellStyle name="Navadno 2 3 3 15 2 4" xfId="1129"/>
    <cellStyle name="Navadno 2 3 3 15 2 5" xfId="1437"/>
    <cellStyle name="Navadno 2 3 3 15 3" xfId="499"/>
    <cellStyle name="Navadno 2 3 3 15 4" xfId="815"/>
    <cellStyle name="Navadno 2 3 3 15 5" xfId="1128"/>
    <cellStyle name="Navadno 2 3 3 15 6" xfId="1436"/>
    <cellStyle name="Navadno 2 3 3 16" xfId="181"/>
    <cellStyle name="Navadno 2 3 3 16 2" xfId="182"/>
    <cellStyle name="Navadno 2 3 3 16 2 2" xfId="502"/>
    <cellStyle name="Navadno 2 3 3 16 2 3" xfId="818"/>
    <cellStyle name="Navadno 2 3 3 16 2 4" xfId="1131"/>
    <cellStyle name="Navadno 2 3 3 16 2 5" xfId="1439"/>
    <cellStyle name="Navadno 2 3 3 16 3" xfId="501"/>
    <cellStyle name="Navadno 2 3 3 16 4" xfId="817"/>
    <cellStyle name="Navadno 2 3 3 16 5" xfId="1130"/>
    <cellStyle name="Navadno 2 3 3 16 6" xfId="1438"/>
    <cellStyle name="Navadno 2 3 3 17" xfId="183"/>
    <cellStyle name="Navadno 2 3 3 17 2" xfId="184"/>
    <cellStyle name="Navadno 2 3 3 17 2 2" xfId="504"/>
    <cellStyle name="Navadno 2 3 3 17 2 3" xfId="820"/>
    <cellStyle name="Navadno 2 3 3 17 2 4" xfId="1133"/>
    <cellStyle name="Navadno 2 3 3 17 2 5" xfId="1441"/>
    <cellStyle name="Navadno 2 3 3 17 3" xfId="503"/>
    <cellStyle name="Navadno 2 3 3 17 4" xfId="819"/>
    <cellStyle name="Navadno 2 3 3 17 5" xfId="1132"/>
    <cellStyle name="Navadno 2 3 3 17 6" xfId="1440"/>
    <cellStyle name="Navadno 2 3 3 18" xfId="185"/>
    <cellStyle name="Navadno 2 3 3 18 2" xfId="505"/>
    <cellStyle name="Navadno 2 3 3 18 3" xfId="821"/>
    <cellStyle name="Navadno 2 3 3 18 4" xfId="1134"/>
    <cellStyle name="Navadno 2 3 3 18 5" xfId="1442"/>
    <cellStyle name="Navadno 2 3 3 19" xfId="488"/>
    <cellStyle name="Navadno 2 3 3 2" xfId="186"/>
    <cellStyle name="Navadno 2 3 3 2 2" xfId="187"/>
    <cellStyle name="Navadno 2 3 3 2 2 2" xfId="507"/>
    <cellStyle name="Navadno 2 3 3 2 2 3" xfId="823"/>
    <cellStyle name="Navadno 2 3 3 2 2 4" xfId="1136"/>
    <cellStyle name="Navadno 2 3 3 2 2 5" xfId="1444"/>
    <cellStyle name="Navadno 2 3 3 2 3" xfId="506"/>
    <cellStyle name="Navadno 2 3 3 2 4" xfId="822"/>
    <cellStyle name="Navadno 2 3 3 2 5" xfId="1135"/>
    <cellStyle name="Navadno 2 3 3 2 6" xfId="1443"/>
    <cellStyle name="Navadno 2 3 3 20" xfId="804"/>
    <cellStyle name="Navadno 2 3 3 21" xfId="1117"/>
    <cellStyle name="Navadno 2 3 3 22" xfId="1425"/>
    <cellStyle name="Navadno 2 3 3 3" xfId="188"/>
    <cellStyle name="Navadno 2 3 3 3 2" xfId="189"/>
    <cellStyle name="Navadno 2 3 3 3 2 2" xfId="509"/>
    <cellStyle name="Navadno 2 3 3 3 2 3" xfId="825"/>
    <cellStyle name="Navadno 2 3 3 3 2 4" xfId="1138"/>
    <cellStyle name="Navadno 2 3 3 3 2 5" xfId="1446"/>
    <cellStyle name="Navadno 2 3 3 3 3" xfId="508"/>
    <cellStyle name="Navadno 2 3 3 3 4" xfId="824"/>
    <cellStyle name="Navadno 2 3 3 3 5" xfId="1137"/>
    <cellStyle name="Navadno 2 3 3 3 6" xfId="1445"/>
    <cellStyle name="Navadno 2 3 3 4" xfId="190"/>
    <cellStyle name="Navadno 2 3 3 4 2" xfId="191"/>
    <cellStyle name="Navadno 2 3 3 4 2 2" xfId="511"/>
    <cellStyle name="Navadno 2 3 3 4 2 3" xfId="827"/>
    <cellStyle name="Navadno 2 3 3 4 2 4" xfId="1140"/>
    <cellStyle name="Navadno 2 3 3 4 2 5" xfId="1448"/>
    <cellStyle name="Navadno 2 3 3 4 3" xfId="510"/>
    <cellStyle name="Navadno 2 3 3 4 4" xfId="826"/>
    <cellStyle name="Navadno 2 3 3 4 5" xfId="1139"/>
    <cellStyle name="Navadno 2 3 3 4 6" xfId="1447"/>
    <cellStyle name="Navadno 2 3 3 5" xfId="192"/>
    <cellStyle name="Navadno 2 3 3 5 2" xfId="193"/>
    <cellStyle name="Navadno 2 3 3 5 2 2" xfId="513"/>
    <cellStyle name="Navadno 2 3 3 5 2 3" xfId="829"/>
    <cellStyle name="Navadno 2 3 3 5 2 4" xfId="1142"/>
    <cellStyle name="Navadno 2 3 3 5 2 5" xfId="1450"/>
    <cellStyle name="Navadno 2 3 3 5 3" xfId="512"/>
    <cellStyle name="Navadno 2 3 3 5 4" xfId="828"/>
    <cellStyle name="Navadno 2 3 3 5 5" xfId="1141"/>
    <cellStyle name="Navadno 2 3 3 5 6" xfId="1449"/>
    <cellStyle name="Navadno 2 3 3 6" xfId="194"/>
    <cellStyle name="Navadno 2 3 3 6 2" xfId="195"/>
    <cellStyle name="Navadno 2 3 3 6 2 2" xfId="515"/>
    <cellStyle name="Navadno 2 3 3 6 2 3" xfId="831"/>
    <cellStyle name="Navadno 2 3 3 6 2 4" xfId="1144"/>
    <cellStyle name="Navadno 2 3 3 6 2 5" xfId="1452"/>
    <cellStyle name="Navadno 2 3 3 6 3" xfId="514"/>
    <cellStyle name="Navadno 2 3 3 6 4" xfId="830"/>
    <cellStyle name="Navadno 2 3 3 6 5" xfId="1143"/>
    <cellStyle name="Navadno 2 3 3 6 6" xfId="1451"/>
    <cellStyle name="Navadno 2 3 3 7" xfId="196"/>
    <cellStyle name="Navadno 2 3 3 7 2" xfId="197"/>
    <cellStyle name="Navadno 2 3 3 7 2 2" xfId="517"/>
    <cellStyle name="Navadno 2 3 3 7 2 3" xfId="833"/>
    <cellStyle name="Navadno 2 3 3 7 2 4" xfId="1146"/>
    <cellStyle name="Navadno 2 3 3 7 2 5" xfId="1454"/>
    <cellStyle name="Navadno 2 3 3 7 3" xfId="516"/>
    <cellStyle name="Navadno 2 3 3 7 4" xfId="832"/>
    <cellStyle name="Navadno 2 3 3 7 5" xfId="1145"/>
    <cellStyle name="Navadno 2 3 3 7 6" xfId="1453"/>
    <cellStyle name="Navadno 2 3 3 8" xfId="198"/>
    <cellStyle name="Navadno 2 3 3 8 2" xfId="199"/>
    <cellStyle name="Navadno 2 3 3 8 2 2" xfId="519"/>
    <cellStyle name="Navadno 2 3 3 8 2 3" xfId="835"/>
    <cellStyle name="Navadno 2 3 3 8 2 4" xfId="1148"/>
    <cellStyle name="Navadno 2 3 3 8 2 5" xfId="1456"/>
    <cellStyle name="Navadno 2 3 3 8 3" xfId="518"/>
    <cellStyle name="Navadno 2 3 3 8 4" xfId="834"/>
    <cellStyle name="Navadno 2 3 3 8 5" xfId="1147"/>
    <cellStyle name="Navadno 2 3 3 8 6" xfId="1455"/>
    <cellStyle name="Navadno 2 3 3 9" xfId="200"/>
    <cellStyle name="Navadno 2 3 3 9 2" xfId="201"/>
    <cellStyle name="Navadno 2 3 3 9 2 2" xfId="521"/>
    <cellStyle name="Navadno 2 3 3 9 2 3" xfId="837"/>
    <cellStyle name="Navadno 2 3 3 9 2 4" xfId="1150"/>
    <cellStyle name="Navadno 2 3 3 9 2 5" xfId="1458"/>
    <cellStyle name="Navadno 2 3 3 9 3" xfId="520"/>
    <cellStyle name="Navadno 2 3 3 9 4" xfId="836"/>
    <cellStyle name="Navadno 2 3 3 9 5" xfId="1149"/>
    <cellStyle name="Navadno 2 3 3 9 6" xfId="1457"/>
    <cellStyle name="Navadno 2 4" xfId="202"/>
    <cellStyle name="Navadno 2 5" xfId="203"/>
    <cellStyle name="Navadno 2 5 2" xfId="204"/>
    <cellStyle name="Navadno 2 5 2 2" xfId="524"/>
    <cellStyle name="Navadno 2 5 2 3" xfId="840"/>
    <cellStyle name="Navadno 2 5 2 4" xfId="1153"/>
    <cellStyle name="Navadno 2 5 2 5" xfId="1460"/>
    <cellStyle name="Navadno 2 5 3" xfId="523"/>
    <cellStyle name="Navadno 2 5 4" xfId="839"/>
    <cellStyle name="Navadno 2 5 5" xfId="1152"/>
    <cellStyle name="Navadno 2 5 6" xfId="1459"/>
    <cellStyle name="Navadno 2 6" xfId="205"/>
    <cellStyle name="Navadno 2 6 2" xfId="206"/>
    <cellStyle name="Navadno 2 6 2 2" xfId="526"/>
    <cellStyle name="Navadno 2 6 2 3" xfId="842"/>
    <cellStyle name="Navadno 2 6 2 4" xfId="1155"/>
    <cellStyle name="Navadno 2 6 2 5" xfId="1462"/>
    <cellStyle name="Navadno 2 6 3" xfId="525"/>
    <cellStyle name="Navadno 2 6 4" xfId="841"/>
    <cellStyle name="Navadno 2 6 5" xfId="1154"/>
    <cellStyle name="Navadno 2 6 6" xfId="1461"/>
    <cellStyle name="Navadno 2 7" xfId="207"/>
    <cellStyle name="Navadno 2 7 2" xfId="208"/>
    <cellStyle name="Navadno 2 7 2 2" xfId="528"/>
    <cellStyle name="Navadno 2 7 2 3" xfId="844"/>
    <cellStyle name="Navadno 2 7 2 4" xfId="1157"/>
    <cellStyle name="Navadno 2 7 2 5" xfId="1464"/>
    <cellStyle name="Navadno 2 7 3" xfId="527"/>
    <cellStyle name="Navadno 2 7 4" xfId="843"/>
    <cellStyle name="Navadno 2 7 5" xfId="1156"/>
    <cellStyle name="Navadno 2 7 6" xfId="1463"/>
    <cellStyle name="Navadno 2 8" xfId="209"/>
    <cellStyle name="Navadno 2 8 2" xfId="210"/>
    <cellStyle name="Navadno 2 8 2 2" xfId="530"/>
    <cellStyle name="Navadno 2 8 2 3" xfId="846"/>
    <cellStyle name="Navadno 2 8 2 4" xfId="1159"/>
    <cellStyle name="Navadno 2 8 2 5" xfId="1466"/>
    <cellStyle name="Navadno 2 8 3" xfId="529"/>
    <cellStyle name="Navadno 2 8 4" xfId="845"/>
    <cellStyle name="Navadno 2 8 5" xfId="1158"/>
    <cellStyle name="Navadno 2 8 6" xfId="1465"/>
    <cellStyle name="Navadno 2 9" xfId="211"/>
    <cellStyle name="Navadno 2 9 2" xfId="212"/>
    <cellStyle name="Navadno 2 9 2 2" xfId="532"/>
    <cellStyle name="Navadno 2 9 2 3" xfId="848"/>
    <cellStyle name="Navadno 2 9 2 4" xfId="1161"/>
    <cellStyle name="Navadno 2 9 2 5" xfId="1468"/>
    <cellStyle name="Navadno 2 9 3" xfId="531"/>
    <cellStyle name="Navadno 2 9 4" xfId="847"/>
    <cellStyle name="Navadno 2 9 5" xfId="1160"/>
    <cellStyle name="Navadno 2 9 6" xfId="1467"/>
    <cellStyle name="Navadno 3" xfId="1"/>
    <cellStyle name="Navadno 3 10" xfId="213"/>
    <cellStyle name="Navadno 3 10 2" xfId="214"/>
    <cellStyle name="Navadno 3 10 2 2" xfId="535"/>
    <cellStyle name="Navadno 3 10 2 3" xfId="851"/>
    <cellStyle name="Navadno 3 10 2 4" xfId="1164"/>
    <cellStyle name="Navadno 3 10 2 5" xfId="1471"/>
    <cellStyle name="Navadno 3 10 3" xfId="534"/>
    <cellStyle name="Navadno 3 10 4" xfId="536"/>
    <cellStyle name="Navadno 3 10 5" xfId="850"/>
    <cellStyle name="Navadno 3 10 6" xfId="1163"/>
    <cellStyle name="Navadno 3 10 7" xfId="1470"/>
    <cellStyle name="Navadno 3 11" xfId="215"/>
    <cellStyle name="Navadno 3 11 2" xfId="216"/>
    <cellStyle name="Navadno 3 11 2 2" xfId="538"/>
    <cellStyle name="Navadno 3 11 2 3" xfId="854"/>
    <cellStyle name="Navadno 3 11 2 4" xfId="1167"/>
    <cellStyle name="Navadno 3 11 2 5" xfId="1473"/>
    <cellStyle name="Navadno 3 11 3" xfId="537"/>
    <cellStyle name="Navadno 3 11 4" xfId="853"/>
    <cellStyle name="Navadno 3 11 5" xfId="1166"/>
    <cellStyle name="Navadno 3 11 6" xfId="1472"/>
    <cellStyle name="Navadno 3 12" xfId="217"/>
    <cellStyle name="Navadno 3 12 2" xfId="218"/>
    <cellStyle name="Navadno 3 12 2 2" xfId="540"/>
    <cellStyle name="Navadno 3 12 2 3" xfId="856"/>
    <cellStyle name="Navadno 3 12 2 4" xfId="1169"/>
    <cellStyle name="Navadno 3 12 2 5" xfId="1475"/>
    <cellStyle name="Navadno 3 12 3" xfId="539"/>
    <cellStyle name="Navadno 3 12 4" xfId="855"/>
    <cellStyle name="Navadno 3 12 5" xfId="1168"/>
    <cellStyle name="Navadno 3 12 6" xfId="1474"/>
    <cellStyle name="Navadno 3 13" xfId="219"/>
    <cellStyle name="Navadno 3 13 2" xfId="220"/>
    <cellStyle name="Navadno 3 13 2 2" xfId="542"/>
    <cellStyle name="Navadno 3 13 2 3" xfId="858"/>
    <cellStyle name="Navadno 3 13 2 4" xfId="1171"/>
    <cellStyle name="Navadno 3 13 2 5" xfId="1477"/>
    <cellStyle name="Navadno 3 13 3" xfId="541"/>
    <cellStyle name="Navadno 3 13 4" xfId="857"/>
    <cellStyle name="Navadno 3 13 5" xfId="1170"/>
    <cellStyle name="Navadno 3 13 6" xfId="1476"/>
    <cellStyle name="Navadno 3 14" xfId="221"/>
    <cellStyle name="Navadno 3 14 2" xfId="222"/>
    <cellStyle name="Navadno 3 14 2 2" xfId="544"/>
    <cellStyle name="Navadno 3 14 2 3" xfId="860"/>
    <cellStyle name="Navadno 3 14 2 4" xfId="1173"/>
    <cellStyle name="Navadno 3 14 2 5" xfId="1479"/>
    <cellStyle name="Navadno 3 14 3" xfId="543"/>
    <cellStyle name="Navadno 3 14 4" xfId="859"/>
    <cellStyle name="Navadno 3 14 5" xfId="1172"/>
    <cellStyle name="Navadno 3 14 6" xfId="1478"/>
    <cellStyle name="Navadno 3 15" xfId="223"/>
    <cellStyle name="Navadno 3 15 2" xfId="224"/>
    <cellStyle name="Navadno 3 15 2 2" xfId="546"/>
    <cellStyle name="Navadno 3 15 2 3" xfId="862"/>
    <cellStyle name="Navadno 3 15 2 4" xfId="1175"/>
    <cellStyle name="Navadno 3 15 2 5" xfId="1481"/>
    <cellStyle name="Navadno 3 15 3" xfId="545"/>
    <cellStyle name="Navadno 3 15 4" xfId="861"/>
    <cellStyle name="Navadno 3 15 5" xfId="1174"/>
    <cellStyle name="Navadno 3 15 6" xfId="1480"/>
    <cellStyle name="Navadno 3 16" xfId="225"/>
    <cellStyle name="Navadno 3 16 2" xfId="226"/>
    <cellStyle name="Navadno 3 16 2 2" xfId="548"/>
    <cellStyle name="Navadno 3 16 2 3" xfId="864"/>
    <cellStyle name="Navadno 3 16 2 4" xfId="1177"/>
    <cellStyle name="Navadno 3 16 2 5" xfId="1483"/>
    <cellStyle name="Navadno 3 16 3" xfId="547"/>
    <cellStyle name="Navadno 3 16 4" xfId="863"/>
    <cellStyle name="Navadno 3 16 5" xfId="1176"/>
    <cellStyle name="Navadno 3 16 6" xfId="1482"/>
    <cellStyle name="Navadno 3 17" xfId="227"/>
    <cellStyle name="Navadno 3 17 2" xfId="228"/>
    <cellStyle name="Navadno 3 17 2 2" xfId="550"/>
    <cellStyle name="Navadno 3 17 2 3" xfId="866"/>
    <cellStyle name="Navadno 3 17 2 4" xfId="1179"/>
    <cellStyle name="Navadno 3 17 2 5" xfId="1485"/>
    <cellStyle name="Navadno 3 17 3" xfId="549"/>
    <cellStyle name="Navadno 3 17 4" xfId="865"/>
    <cellStyle name="Navadno 3 17 5" xfId="1178"/>
    <cellStyle name="Navadno 3 17 6" xfId="1484"/>
    <cellStyle name="Navadno 3 18" xfId="229"/>
    <cellStyle name="Navadno 3 18 2" xfId="230"/>
    <cellStyle name="Navadno 3 18 2 2" xfId="552"/>
    <cellStyle name="Navadno 3 18 2 3" xfId="868"/>
    <cellStyle name="Navadno 3 18 2 4" xfId="1181"/>
    <cellStyle name="Navadno 3 18 2 5" xfId="1487"/>
    <cellStyle name="Navadno 3 18 3" xfId="551"/>
    <cellStyle name="Navadno 3 18 4" xfId="867"/>
    <cellStyle name="Navadno 3 18 5" xfId="1180"/>
    <cellStyle name="Navadno 3 18 6" xfId="1486"/>
    <cellStyle name="Navadno 3 19" xfId="231"/>
    <cellStyle name="Navadno 3 19 2" xfId="232"/>
    <cellStyle name="Navadno 3 19 2 2" xfId="554"/>
    <cellStyle name="Navadno 3 19 2 3" xfId="870"/>
    <cellStyle name="Navadno 3 19 2 4" xfId="1183"/>
    <cellStyle name="Navadno 3 19 2 5" xfId="1489"/>
    <cellStyle name="Navadno 3 19 3" xfId="553"/>
    <cellStyle name="Navadno 3 19 4" xfId="869"/>
    <cellStyle name="Navadno 3 19 5" xfId="1182"/>
    <cellStyle name="Navadno 3 19 6" xfId="1488"/>
    <cellStyle name="Navadno 3 2" xfId="5"/>
    <cellStyle name="Navadno 3 2 10" xfId="233"/>
    <cellStyle name="Navadno 3 2 10 2" xfId="234"/>
    <cellStyle name="Navadno 3 2 10 2 2" xfId="557"/>
    <cellStyle name="Navadno 3 2 10 2 3" xfId="873"/>
    <cellStyle name="Navadno 3 2 10 2 4" xfId="1186"/>
    <cellStyle name="Navadno 3 2 10 2 5" xfId="1492"/>
    <cellStyle name="Navadno 3 2 10 3" xfId="556"/>
    <cellStyle name="Navadno 3 2 10 4" xfId="872"/>
    <cellStyle name="Navadno 3 2 10 5" xfId="1185"/>
    <cellStyle name="Navadno 3 2 10 6" xfId="1491"/>
    <cellStyle name="Navadno 3 2 11" xfId="235"/>
    <cellStyle name="Navadno 3 2 11 2" xfId="236"/>
    <cellStyle name="Navadno 3 2 11 2 2" xfId="559"/>
    <cellStyle name="Navadno 3 2 11 2 3" xfId="875"/>
    <cellStyle name="Navadno 3 2 11 2 4" xfId="1188"/>
    <cellStyle name="Navadno 3 2 11 2 5" xfId="1494"/>
    <cellStyle name="Navadno 3 2 11 3" xfId="558"/>
    <cellStyle name="Navadno 3 2 11 4" xfId="874"/>
    <cellStyle name="Navadno 3 2 11 5" xfId="1187"/>
    <cellStyle name="Navadno 3 2 11 6" xfId="1493"/>
    <cellStyle name="Navadno 3 2 12" xfId="237"/>
    <cellStyle name="Navadno 3 2 12 2" xfId="238"/>
    <cellStyle name="Navadno 3 2 12 2 2" xfId="561"/>
    <cellStyle name="Navadno 3 2 12 2 3" xfId="877"/>
    <cellStyle name="Navadno 3 2 12 2 4" xfId="1190"/>
    <cellStyle name="Navadno 3 2 12 2 5" xfId="1496"/>
    <cellStyle name="Navadno 3 2 12 3" xfId="560"/>
    <cellStyle name="Navadno 3 2 12 4" xfId="876"/>
    <cellStyle name="Navadno 3 2 12 5" xfId="1189"/>
    <cellStyle name="Navadno 3 2 12 6" xfId="1495"/>
    <cellStyle name="Navadno 3 2 13" xfId="239"/>
    <cellStyle name="Navadno 3 2 13 2" xfId="240"/>
    <cellStyle name="Navadno 3 2 13 2 2" xfId="563"/>
    <cellStyle name="Navadno 3 2 13 2 3" xfId="879"/>
    <cellStyle name="Navadno 3 2 13 2 4" xfId="1192"/>
    <cellStyle name="Navadno 3 2 13 2 5" xfId="1498"/>
    <cellStyle name="Navadno 3 2 13 3" xfId="562"/>
    <cellStyle name="Navadno 3 2 13 4" xfId="878"/>
    <cellStyle name="Navadno 3 2 13 5" xfId="1191"/>
    <cellStyle name="Navadno 3 2 13 6" xfId="1497"/>
    <cellStyle name="Navadno 3 2 14" xfId="241"/>
    <cellStyle name="Navadno 3 2 14 2" xfId="242"/>
    <cellStyle name="Navadno 3 2 14 2 2" xfId="565"/>
    <cellStyle name="Navadno 3 2 14 2 3" xfId="881"/>
    <cellStyle name="Navadno 3 2 14 2 4" xfId="1194"/>
    <cellStyle name="Navadno 3 2 14 2 5" xfId="1500"/>
    <cellStyle name="Navadno 3 2 14 3" xfId="564"/>
    <cellStyle name="Navadno 3 2 14 4" xfId="880"/>
    <cellStyle name="Navadno 3 2 14 5" xfId="1193"/>
    <cellStyle name="Navadno 3 2 14 6" xfId="1499"/>
    <cellStyle name="Navadno 3 2 15" xfId="243"/>
    <cellStyle name="Navadno 3 2 15 2" xfId="244"/>
    <cellStyle name="Navadno 3 2 15 2 2" xfId="567"/>
    <cellStyle name="Navadno 3 2 15 2 3" xfId="883"/>
    <cellStyle name="Navadno 3 2 15 2 4" xfId="1196"/>
    <cellStyle name="Navadno 3 2 15 2 5" xfId="1502"/>
    <cellStyle name="Navadno 3 2 15 3" xfId="566"/>
    <cellStyle name="Navadno 3 2 15 4" xfId="882"/>
    <cellStyle name="Navadno 3 2 15 5" xfId="1195"/>
    <cellStyle name="Navadno 3 2 15 6" xfId="1501"/>
    <cellStyle name="Navadno 3 2 16" xfId="245"/>
    <cellStyle name="Navadno 3 2 16 2" xfId="246"/>
    <cellStyle name="Navadno 3 2 16 2 2" xfId="569"/>
    <cellStyle name="Navadno 3 2 16 2 3" xfId="885"/>
    <cellStyle name="Navadno 3 2 16 2 4" xfId="1198"/>
    <cellStyle name="Navadno 3 2 16 2 5" xfId="1504"/>
    <cellStyle name="Navadno 3 2 16 3" xfId="568"/>
    <cellStyle name="Navadno 3 2 16 4" xfId="884"/>
    <cellStyle name="Navadno 3 2 16 5" xfId="1197"/>
    <cellStyle name="Navadno 3 2 16 6" xfId="1503"/>
    <cellStyle name="Navadno 3 2 17" xfId="247"/>
    <cellStyle name="Navadno 3 2 17 2" xfId="248"/>
    <cellStyle name="Navadno 3 2 17 2 2" xfId="571"/>
    <cellStyle name="Navadno 3 2 17 2 3" xfId="887"/>
    <cellStyle name="Navadno 3 2 17 2 4" xfId="1200"/>
    <cellStyle name="Navadno 3 2 17 2 5" xfId="1506"/>
    <cellStyle name="Navadno 3 2 17 3" xfId="570"/>
    <cellStyle name="Navadno 3 2 17 4" xfId="886"/>
    <cellStyle name="Navadno 3 2 17 5" xfId="1199"/>
    <cellStyle name="Navadno 3 2 17 6" xfId="1505"/>
    <cellStyle name="Navadno 3 2 18" xfId="249"/>
    <cellStyle name="Navadno 3 2 18 2" xfId="572"/>
    <cellStyle name="Navadno 3 2 18 3" xfId="888"/>
    <cellStyle name="Navadno 3 2 18 4" xfId="1201"/>
    <cellStyle name="Navadno 3 2 18 5" xfId="1507"/>
    <cellStyle name="Navadno 3 2 19" xfId="555"/>
    <cellStyle name="Navadno 3 2 2" xfId="250"/>
    <cellStyle name="Navadno 3 2 2 2" xfId="251"/>
    <cellStyle name="Navadno 3 2 2 2 2" xfId="574"/>
    <cellStyle name="Navadno 3 2 2 2 3" xfId="890"/>
    <cellStyle name="Navadno 3 2 2 2 4" xfId="1203"/>
    <cellStyle name="Navadno 3 2 2 2 5" xfId="1509"/>
    <cellStyle name="Navadno 3 2 2 3" xfId="573"/>
    <cellStyle name="Navadno 3 2 2 4" xfId="889"/>
    <cellStyle name="Navadno 3 2 2 5" xfId="1202"/>
    <cellStyle name="Navadno 3 2 2 6" xfId="1508"/>
    <cellStyle name="Navadno 3 2 20" xfId="575"/>
    <cellStyle name="Navadno 3 2 21" xfId="871"/>
    <cellStyle name="Navadno 3 2 22" xfId="1184"/>
    <cellStyle name="Navadno 3 2 23" xfId="1490"/>
    <cellStyle name="Navadno 3 2 3" xfId="252"/>
    <cellStyle name="Navadno 3 2 3 2" xfId="253"/>
    <cellStyle name="Navadno 3 2 3 2 2" xfId="577"/>
    <cellStyle name="Navadno 3 2 3 2 3" xfId="893"/>
    <cellStyle name="Navadno 3 2 3 2 4" xfId="1206"/>
    <cellStyle name="Navadno 3 2 3 2 5" xfId="1511"/>
    <cellStyle name="Navadno 3 2 3 3" xfId="576"/>
    <cellStyle name="Navadno 3 2 3 4" xfId="892"/>
    <cellStyle name="Navadno 3 2 3 5" xfId="1205"/>
    <cellStyle name="Navadno 3 2 3 6" xfId="1510"/>
    <cellStyle name="Navadno 3 2 4" xfId="254"/>
    <cellStyle name="Navadno 3 2 4 2" xfId="255"/>
    <cellStyle name="Navadno 3 2 4 2 2" xfId="579"/>
    <cellStyle name="Navadno 3 2 4 2 3" xfId="895"/>
    <cellStyle name="Navadno 3 2 4 2 4" xfId="1208"/>
    <cellStyle name="Navadno 3 2 4 2 5" xfId="1513"/>
    <cellStyle name="Navadno 3 2 4 3" xfId="578"/>
    <cellStyle name="Navadno 3 2 4 4" xfId="894"/>
    <cellStyle name="Navadno 3 2 4 5" xfId="1207"/>
    <cellStyle name="Navadno 3 2 4 6" xfId="1512"/>
    <cellStyle name="Navadno 3 2 5" xfId="256"/>
    <cellStyle name="Navadno 3 2 5 2" xfId="257"/>
    <cellStyle name="Navadno 3 2 5 2 2" xfId="581"/>
    <cellStyle name="Navadno 3 2 5 2 3" xfId="897"/>
    <cellStyle name="Navadno 3 2 5 2 4" xfId="1210"/>
    <cellStyle name="Navadno 3 2 5 2 5" xfId="1515"/>
    <cellStyle name="Navadno 3 2 5 3" xfId="580"/>
    <cellStyle name="Navadno 3 2 5 4" xfId="896"/>
    <cellStyle name="Navadno 3 2 5 5" xfId="1209"/>
    <cellStyle name="Navadno 3 2 5 6" xfId="1514"/>
    <cellStyle name="Navadno 3 2 6" xfId="258"/>
    <cellStyle name="Navadno 3 2 6 2" xfId="259"/>
    <cellStyle name="Navadno 3 2 6 2 2" xfId="583"/>
    <cellStyle name="Navadno 3 2 6 2 3" xfId="899"/>
    <cellStyle name="Navadno 3 2 6 2 4" xfId="1212"/>
    <cellStyle name="Navadno 3 2 6 2 5" xfId="1517"/>
    <cellStyle name="Navadno 3 2 6 3" xfId="582"/>
    <cellStyle name="Navadno 3 2 6 4" xfId="898"/>
    <cellStyle name="Navadno 3 2 6 5" xfId="1211"/>
    <cellStyle name="Navadno 3 2 6 6" xfId="1516"/>
    <cellStyle name="Navadno 3 2 7" xfId="260"/>
    <cellStyle name="Navadno 3 2 7 2" xfId="261"/>
    <cellStyle name="Navadno 3 2 7 2 2" xfId="585"/>
    <cellStyle name="Navadno 3 2 7 2 3" xfId="901"/>
    <cellStyle name="Navadno 3 2 7 2 4" xfId="1214"/>
    <cellStyle name="Navadno 3 2 7 2 5" xfId="1519"/>
    <cellStyle name="Navadno 3 2 7 3" xfId="584"/>
    <cellStyle name="Navadno 3 2 7 4" xfId="900"/>
    <cellStyle name="Navadno 3 2 7 5" xfId="1213"/>
    <cellStyle name="Navadno 3 2 7 6" xfId="1518"/>
    <cellStyle name="Navadno 3 2 8" xfId="262"/>
    <cellStyle name="Navadno 3 2 8 2" xfId="263"/>
    <cellStyle name="Navadno 3 2 8 2 2" xfId="587"/>
    <cellStyle name="Navadno 3 2 8 2 3" xfId="903"/>
    <cellStyle name="Navadno 3 2 8 2 4" xfId="1216"/>
    <cellStyle name="Navadno 3 2 8 2 5" xfId="1521"/>
    <cellStyle name="Navadno 3 2 8 3" xfId="586"/>
    <cellStyle name="Navadno 3 2 8 4" xfId="902"/>
    <cellStyle name="Navadno 3 2 8 5" xfId="1215"/>
    <cellStyle name="Navadno 3 2 8 6" xfId="1520"/>
    <cellStyle name="Navadno 3 2 9" xfId="264"/>
    <cellStyle name="Navadno 3 2 9 2" xfId="265"/>
    <cellStyle name="Navadno 3 2 9 2 2" xfId="589"/>
    <cellStyle name="Navadno 3 2 9 2 3" xfId="905"/>
    <cellStyle name="Navadno 3 2 9 2 4" xfId="1218"/>
    <cellStyle name="Navadno 3 2 9 2 5" xfId="1523"/>
    <cellStyle name="Navadno 3 2 9 3" xfId="588"/>
    <cellStyle name="Navadno 3 2 9 4" xfId="904"/>
    <cellStyle name="Navadno 3 2 9 5" xfId="1217"/>
    <cellStyle name="Navadno 3 2 9 6" xfId="1522"/>
    <cellStyle name="Navadno 3 20" xfId="266"/>
    <cellStyle name="Navadno 3 20 2" xfId="590"/>
    <cellStyle name="Navadno 3 20 3" xfId="906"/>
    <cellStyle name="Navadno 3 20 4" xfId="1219"/>
    <cellStyle name="Navadno 3 20 5" xfId="1524"/>
    <cellStyle name="Navadno 3 21" xfId="533"/>
    <cellStyle name="Navadno 3 22" xfId="591"/>
    <cellStyle name="Navadno 3 23" xfId="849"/>
    <cellStyle name="Navadno 3 24" xfId="1162"/>
    <cellStyle name="Navadno 3 25" xfId="1469"/>
    <cellStyle name="Navadno 3 3" xfId="267"/>
    <cellStyle name="Navadno 3 3 10" xfId="268"/>
    <cellStyle name="Navadno 3 3 10 2" xfId="269"/>
    <cellStyle name="Navadno 3 3 10 2 2" xfId="594"/>
    <cellStyle name="Navadno 3 3 10 2 3" xfId="910"/>
    <cellStyle name="Navadno 3 3 10 2 4" xfId="1222"/>
    <cellStyle name="Navadno 3 3 10 2 5" xfId="1527"/>
    <cellStyle name="Navadno 3 3 10 3" xfId="593"/>
    <cellStyle name="Navadno 3 3 10 4" xfId="909"/>
    <cellStyle name="Navadno 3 3 10 5" xfId="1221"/>
    <cellStyle name="Navadno 3 3 10 6" xfId="1526"/>
    <cellStyle name="Navadno 3 3 11" xfId="270"/>
    <cellStyle name="Navadno 3 3 11 2" xfId="271"/>
    <cellStyle name="Navadno 3 3 11 2 2" xfId="596"/>
    <cellStyle name="Navadno 3 3 11 2 3" xfId="912"/>
    <cellStyle name="Navadno 3 3 11 2 4" xfId="1224"/>
    <cellStyle name="Navadno 3 3 11 2 5" xfId="1529"/>
    <cellStyle name="Navadno 3 3 11 3" xfId="595"/>
    <cellStyle name="Navadno 3 3 11 4" xfId="911"/>
    <cellStyle name="Navadno 3 3 11 5" xfId="1223"/>
    <cellStyle name="Navadno 3 3 11 6" xfId="1528"/>
    <cellStyle name="Navadno 3 3 12" xfId="272"/>
    <cellStyle name="Navadno 3 3 12 2" xfId="273"/>
    <cellStyle name="Navadno 3 3 12 2 2" xfId="598"/>
    <cellStyle name="Navadno 3 3 12 2 3" xfId="914"/>
    <cellStyle name="Navadno 3 3 12 2 4" xfId="1226"/>
    <cellStyle name="Navadno 3 3 12 2 5" xfId="1531"/>
    <cellStyle name="Navadno 3 3 12 3" xfId="597"/>
    <cellStyle name="Navadno 3 3 12 4" xfId="913"/>
    <cellStyle name="Navadno 3 3 12 5" xfId="1225"/>
    <cellStyle name="Navadno 3 3 12 6" xfId="1530"/>
    <cellStyle name="Navadno 3 3 13" xfId="274"/>
    <cellStyle name="Navadno 3 3 13 2" xfId="275"/>
    <cellStyle name="Navadno 3 3 13 2 2" xfId="600"/>
    <cellStyle name="Navadno 3 3 13 2 3" xfId="916"/>
    <cellStyle name="Navadno 3 3 13 2 4" xfId="1228"/>
    <cellStyle name="Navadno 3 3 13 2 5" xfId="1533"/>
    <cellStyle name="Navadno 3 3 13 3" xfId="599"/>
    <cellStyle name="Navadno 3 3 13 4" xfId="915"/>
    <cellStyle name="Navadno 3 3 13 5" xfId="1227"/>
    <cellStyle name="Navadno 3 3 13 6" xfId="1532"/>
    <cellStyle name="Navadno 3 3 14" xfId="276"/>
    <cellStyle name="Navadno 3 3 14 2" xfId="277"/>
    <cellStyle name="Navadno 3 3 14 2 2" xfId="602"/>
    <cellStyle name="Navadno 3 3 14 2 3" xfId="918"/>
    <cellStyle name="Navadno 3 3 14 2 4" xfId="1230"/>
    <cellStyle name="Navadno 3 3 14 2 5" xfId="1535"/>
    <cellStyle name="Navadno 3 3 14 3" xfId="601"/>
    <cellStyle name="Navadno 3 3 14 4" xfId="917"/>
    <cellStyle name="Navadno 3 3 14 5" xfId="1229"/>
    <cellStyle name="Navadno 3 3 14 6" xfId="1534"/>
    <cellStyle name="Navadno 3 3 15" xfId="278"/>
    <cellStyle name="Navadno 3 3 15 2" xfId="279"/>
    <cellStyle name="Navadno 3 3 15 2 2" xfId="604"/>
    <cellStyle name="Navadno 3 3 15 2 3" xfId="920"/>
    <cellStyle name="Navadno 3 3 15 2 4" xfId="1232"/>
    <cellStyle name="Navadno 3 3 15 2 5" xfId="1537"/>
    <cellStyle name="Navadno 3 3 15 3" xfId="603"/>
    <cellStyle name="Navadno 3 3 15 4" xfId="919"/>
    <cellStyle name="Navadno 3 3 15 5" xfId="1231"/>
    <cellStyle name="Navadno 3 3 15 6" xfId="1536"/>
    <cellStyle name="Navadno 3 3 16" xfId="280"/>
    <cellStyle name="Navadno 3 3 16 2" xfId="281"/>
    <cellStyle name="Navadno 3 3 16 2 2" xfId="606"/>
    <cellStyle name="Navadno 3 3 16 2 3" xfId="922"/>
    <cellStyle name="Navadno 3 3 16 2 4" xfId="1234"/>
    <cellStyle name="Navadno 3 3 16 2 5" xfId="1539"/>
    <cellStyle name="Navadno 3 3 16 3" xfId="605"/>
    <cellStyle name="Navadno 3 3 16 4" xfId="921"/>
    <cellStyle name="Navadno 3 3 16 5" xfId="1233"/>
    <cellStyle name="Navadno 3 3 16 6" xfId="1538"/>
    <cellStyle name="Navadno 3 3 17" xfId="282"/>
    <cellStyle name="Navadno 3 3 17 2" xfId="283"/>
    <cellStyle name="Navadno 3 3 17 2 2" xfId="608"/>
    <cellStyle name="Navadno 3 3 17 2 3" xfId="924"/>
    <cellStyle name="Navadno 3 3 17 2 4" xfId="1236"/>
    <cellStyle name="Navadno 3 3 17 2 5" xfId="1541"/>
    <cellStyle name="Navadno 3 3 17 3" xfId="607"/>
    <cellStyle name="Navadno 3 3 17 4" xfId="923"/>
    <cellStyle name="Navadno 3 3 17 5" xfId="1235"/>
    <cellStyle name="Navadno 3 3 17 6" xfId="1540"/>
    <cellStyle name="Navadno 3 3 18" xfId="284"/>
    <cellStyle name="Navadno 3 3 18 2" xfId="609"/>
    <cellStyle name="Navadno 3 3 18 3" xfId="925"/>
    <cellStyle name="Navadno 3 3 18 4" xfId="1237"/>
    <cellStyle name="Navadno 3 3 18 5" xfId="1542"/>
    <cellStyle name="Navadno 3 3 19" xfId="592"/>
    <cellStyle name="Navadno 3 3 2" xfId="285"/>
    <cellStyle name="Navadno 3 3 2 2" xfId="286"/>
    <cellStyle name="Navadno 3 3 2 2 2" xfId="611"/>
    <cellStyle name="Navadno 3 3 2 2 3" xfId="927"/>
    <cellStyle name="Navadno 3 3 2 2 4" xfId="1239"/>
    <cellStyle name="Navadno 3 3 2 2 5" xfId="1544"/>
    <cellStyle name="Navadno 3 3 2 3" xfId="610"/>
    <cellStyle name="Navadno 3 3 2 4" xfId="926"/>
    <cellStyle name="Navadno 3 3 2 5" xfId="1238"/>
    <cellStyle name="Navadno 3 3 2 6" xfId="1543"/>
    <cellStyle name="Navadno 3 3 20" xfId="908"/>
    <cellStyle name="Navadno 3 3 21" xfId="1220"/>
    <cellStyle name="Navadno 3 3 22" xfId="1525"/>
    <cellStyle name="Navadno 3 3 3" xfId="287"/>
    <cellStyle name="Navadno 3 3 3 2" xfId="288"/>
    <cellStyle name="Navadno 3 3 3 2 2" xfId="613"/>
    <cellStyle name="Navadno 3 3 3 2 3" xfId="929"/>
    <cellStyle name="Navadno 3 3 3 2 4" xfId="1241"/>
    <cellStyle name="Navadno 3 3 3 2 5" xfId="1546"/>
    <cellStyle name="Navadno 3 3 3 3" xfId="612"/>
    <cellStyle name="Navadno 3 3 3 4" xfId="928"/>
    <cellStyle name="Navadno 3 3 3 5" xfId="1240"/>
    <cellStyle name="Navadno 3 3 3 6" xfId="1545"/>
    <cellStyle name="Navadno 3 3 4" xfId="289"/>
    <cellStyle name="Navadno 3 3 4 2" xfId="290"/>
    <cellStyle name="Navadno 3 3 4 2 2" xfId="615"/>
    <cellStyle name="Navadno 3 3 4 2 3" xfId="931"/>
    <cellStyle name="Navadno 3 3 4 2 4" xfId="1243"/>
    <cellStyle name="Navadno 3 3 4 2 5" xfId="1548"/>
    <cellStyle name="Navadno 3 3 4 3" xfId="614"/>
    <cellStyle name="Navadno 3 3 4 4" xfId="930"/>
    <cellStyle name="Navadno 3 3 4 5" xfId="1242"/>
    <cellStyle name="Navadno 3 3 4 6" xfId="1547"/>
    <cellStyle name="Navadno 3 3 5" xfId="291"/>
    <cellStyle name="Navadno 3 3 5 2" xfId="292"/>
    <cellStyle name="Navadno 3 3 5 2 2" xfId="617"/>
    <cellStyle name="Navadno 3 3 5 2 3" xfId="933"/>
    <cellStyle name="Navadno 3 3 5 2 4" xfId="1245"/>
    <cellStyle name="Navadno 3 3 5 2 5" xfId="1550"/>
    <cellStyle name="Navadno 3 3 5 3" xfId="616"/>
    <cellStyle name="Navadno 3 3 5 4" xfId="932"/>
    <cellStyle name="Navadno 3 3 5 5" xfId="1244"/>
    <cellStyle name="Navadno 3 3 5 6" xfId="1549"/>
    <cellStyle name="Navadno 3 3 6" xfId="293"/>
    <cellStyle name="Navadno 3 3 6 2" xfId="294"/>
    <cellStyle name="Navadno 3 3 6 2 2" xfId="619"/>
    <cellStyle name="Navadno 3 3 6 2 3" xfId="935"/>
    <cellStyle name="Navadno 3 3 6 2 4" xfId="1247"/>
    <cellStyle name="Navadno 3 3 6 2 5" xfId="1552"/>
    <cellStyle name="Navadno 3 3 6 3" xfId="618"/>
    <cellStyle name="Navadno 3 3 6 4" xfId="934"/>
    <cellStyle name="Navadno 3 3 6 5" xfId="1246"/>
    <cellStyle name="Navadno 3 3 6 6" xfId="1551"/>
    <cellStyle name="Navadno 3 3 7" xfId="295"/>
    <cellStyle name="Navadno 3 3 7 2" xfId="296"/>
    <cellStyle name="Navadno 3 3 7 2 2" xfId="621"/>
    <cellStyle name="Navadno 3 3 7 2 3" xfId="937"/>
    <cellStyle name="Navadno 3 3 7 2 4" xfId="1249"/>
    <cellStyle name="Navadno 3 3 7 2 5" xfId="1554"/>
    <cellStyle name="Navadno 3 3 7 3" xfId="620"/>
    <cellStyle name="Navadno 3 3 7 4" xfId="936"/>
    <cellStyle name="Navadno 3 3 7 5" xfId="1248"/>
    <cellStyle name="Navadno 3 3 7 6" xfId="1553"/>
    <cellStyle name="Navadno 3 3 8" xfId="297"/>
    <cellStyle name="Navadno 3 3 8 2" xfId="298"/>
    <cellStyle name="Navadno 3 3 8 2 2" xfId="623"/>
    <cellStyle name="Navadno 3 3 8 2 3" xfId="939"/>
    <cellStyle name="Navadno 3 3 8 2 4" xfId="1251"/>
    <cellStyle name="Navadno 3 3 8 2 5" xfId="1556"/>
    <cellStyle name="Navadno 3 3 8 3" xfId="622"/>
    <cellStyle name="Navadno 3 3 8 4" xfId="938"/>
    <cellStyle name="Navadno 3 3 8 5" xfId="1250"/>
    <cellStyle name="Navadno 3 3 8 6" xfId="1555"/>
    <cellStyle name="Navadno 3 3 9" xfId="299"/>
    <cellStyle name="Navadno 3 3 9 2" xfId="300"/>
    <cellStyle name="Navadno 3 3 9 2 2" xfId="625"/>
    <cellStyle name="Navadno 3 3 9 2 3" xfId="941"/>
    <cellStyle name="Navadno 3 3 9 2 4" xfId="1253"/>
    <cellStyle name="Navadno 3 3 9 2 5" xfId="1558"/>
    <cellStyle name="Navadno 3 3 9 3" xfId="624"/>
    <cellStyle name="Navadno 3 3 9 4" xfId="940"/>
    <cellStyle name="Navadno 3 3 9 5" xfId="1252"/>
    <cellStyle name="Navadno 3 3 9 6" xfId="1557"/>
    <cellStyle name="Navadno 3 4" xfId="301"/>
    <cellStyle name="Navadno 3 4 2" xfId="302"/>
    <cellStyle name="Navadno 3 4 2 2" xfId="627"/>
    <cellStyle name="Navadno 3 4 2 3" xfId="943"/>
    <cellStyle name="Navadno 3 4 2 4" xfId="1255"/>
    <cellStyle name="Navadno 3 4 2 5" xfId="1560"/>
    <cellStyle name="Navadno 3 4 3" xfId="626"/>
    <cellStyle name="Navadno 3 4 4" xfId="942"/>
    <cellStyle name="Navadno 3 4 5" xfId="1254"/>
    <cellStyle name="Navadno 3 4 6" xfId="1559"/>
    <cellStyle name="Navadno 3 5" xfId="303"/>
    <cellStyle name="Navadno 3 5 2" xfId="304"/>
    <cellStyle name="Navadno 3 5 2 2" xfId="629"/>
    <cellStyle name="Navadno 3 5 2 3" xfId="945"/>
    <cellStyle name="Navadno 3 5 2 4" xfId="1257"/>
    <cellStyle name="Navadno 3 5 2 5" xfId="1562"/>
    <cellStyle name="Navadno 3 5 3" xfId="628"/>
    <cellStyle name="Navadno 3 5 4" xfId="944"/>
    <cellStyle name="Navadno 3 5 5" xfId="1256"/>
    <cellStyle name="Navadno 3 5 6" xfId="1561"/>
    <cellStyle name="Navadno 3 6" xfId="305"/>
    <cellStyle name="Navadno 3 6 2" xfId="306"/>
    <cellStyle name="Navadno 3 6 2 2" xfId="631"/>
    <cellStyle name="Navadno 3 6 2 3" xfId="947"/>
    <cellStyle name="Navadno 3 6 2 4" xfId="1259"/>
    <cellStyle name="Navadno 3 6 2 5" xfId="1564"/>
    <cellStyle name="Navadno 3 6 3" xfId="630"/>
    <cellStyle name="Navadno 3 6 4" xfId="946"/>
    <cellStyle name="Navadno 3 6 5" xfId="1258"/>
    <cellStyle name="Navadno 3 6 6" xfId="1563"/>
    <cellStyle name="Navadno 3 7" xfId="307"/>
    <cellStyle name="Navadno 3 7 2" xfId="308"/>
    <cellStyle name="Navadno 3 7 2 2" xfId="633"/>
    <cellStyle name="Navadno 3 7 2 3" xfId="949"/>
    <cellStyle name="Navadno 3 7 2 4" xfId="1261"/>
    <cellStyle name="Navadno 3 7 2 5" xfId="1566"/>
    <cellStyle name="Navadno 3 7 3" xfId="632"/>
    <cellStyle name="Navadno 3 7 4" xfId="948"/>
    <cellStyle name="Navadno 3 7 5" xfId="1260"/>
    <cellStyle name="Navadno 3 7 6" xfId="1565"/>
    <cellStyle name="Navadno 3 8" xfId="309"/>
    <cellStyle name="Navadno 3 8 2" xfId="310"/>
    <cellStyle name="Navadno 3 8 2 2" xfId="635"/>
    <cellStyle name="Navadno 3 8 2 3" xfId="951"/>
    <cellStyle name="Navadno 3 8 2 4" xfId="1263"/>
    <cellStyle name="Navadno 3 8 2 5" xfId="1568"/>
    <cellStyle name="Navadno 3 8 3" xfId="634"/>
    <cellStyle name="Navadno 3 8 4" xfId="950"/>
    <cellStyle name="Navadno 3 8 5" xfId="1262"/>
    <cellStyle name="Navadno 3 8 6" xfId="1567"/>
    <cellStyle name="Navadno 3 9" xfId="311"/>
    <cellStyle name="Navadno 3 9 2" xfId="312"/>
    <cellStyle name="Navadno 3 9 2 2" xfId="637"/>
    <cellStyle name="Navadno 3 9 2 3" xfId="953"/>
    <cellStyle name="Navadno 3 9 2 4" xfId="1265"/>
    <cellStyle name="Navadno 3 9 2 5" xfId="1570"/>
    <cellStyle name="Navadno 3 9 3" xfId="636"/>
    <cellStyle name="Navadno 3 9 4" xfId="952"/>
    <cellStyle name="Navadno 3 9 5" xfId="1264"/>
    <cellStyle name="Navadno 3 9 6" xfId="1569"/>
    <cellStyle name="Navadno 4 2" xfId="313"/>
    <cellStyle name="Navadno 4 3" xfId="314"/>
    <cellStyle name="Navadno_POPIS DEL-DORNBERK-1.faza-razpis" xfId="3"/>
    <cellStyle name="Navadno_POPIS-vodovod-popravljen-brezcen" xfId="4"/>
    <cellStyle name="Normal 2" xfId="315"/>
    <cellStyle name="Normal 3" xfId="316"/>
    <cellStyle name="Normal 3 2" xfId="640"/>
    <cellStyle name="Normal 3 3" xfId="957"/>
    <cellStyle name="Normal 3 4" xfId="1266"/>
    <cellStyle name="Normal 3 5" xfId="1571"/>
    <cellStyle name="Normal 4" xfId="647"/>
    <cellStyle name="Odstotek 2" xfId="317"/>
    <cellStyle name="Odstotek 2 2" xfId="318"/>
    <cellStyle name="Odstotek 2 2 2" xfId="642"/>
    <cellStyle name="Odstotek 2 2 3" xfId="959"/>
    <cellStyle name="Odstotek 2 2 4" xfId="1268"/>
    <cellStyle name="Odstotek 2 2 5" xfId="1573"/>
    <cellStyle name="Odstotek 2 3" xfId="641"/>
    <cellStyle name="Odstotek 2 4" xfId="958"/>
    <cellStyle name="Odstotek 2 5" xfId="1267"/>
    <cellStyle name="Odstotek 2 6" xfId="1572"/>
    <cellStyle name="Vejica 2" xfId="2"/>
    <cellStyle name="Vejica 2 2" xfId="319"/>
    <cellStyle name="Vejica 2 2 2" xfId="320"/>
    <cellStyle name="Vejica 2 2 2 2" xfId="645"/>
    <cellStyle name="Vejica 2 2 2 3" xfId="962"/>
    <cellStyle name="Vejica 2 2 2 4" xfId="1271"/>
    <cellStyle name="Vejica 2 2 2 5" xfId="1576"/>
    <cellStyle name="Vejica 2 2 3" xfId="644"/>
    <cellStyle name="Vejica 2 2 4" xfId="961"/>
    <cellStyle name="Vejica 2 2 5" xfId="1270"/>
    <cellStyle name="Vejica 2 2 6" xfId="1575"/>
    <cellStyle name="Vejica 2 3" xfId="321"/>
    <cellStyle name="Vejica 2 3 2" xfId="646"/>
    <cellStyle name="Vejica 2 3 3" xfId="963"/>
    <cellStyle name="Vejica 2 3 4" xfId="1272"/>
    <cellStyle name="Vejica 2 3 5" xfId="1577"/>
    <cellStyle name="Vejica 2 4" xfId="643"/>
    <cellStyle name="Vejica 2 5" xfId="960"/>
    <cellStyle name="Vejica 2 6" xfId="1269"/>
    <cellStyle name="Vejica 2 7" xfId="157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62"/>
  <sheetViews>
    <sheetView tabSelected="1" view="pageBreakPreview" topLeftCell="A4" zoomScale="90" zoomScaleSheetLayoutView="90" zoomScalePageLayoutView="115" workbookViewId="0">
      <selection activeCell="F25" sqref="F25"/>
    </sheetView>
  </sheetViews>
  <sheetFormatPr defaultColWidth="9" defaultRowHeight="15"/>
  <cols>
    <col min="1" max="1" width="5.140625" style="83" customWidth="1"/>
    <col min="2" max="2" width="37.5703125" style="83" customWidth="1"/>
    <col min="3" max="3" width="5" style="84" customWidth="1"/>
    <col min="4" max="4" width="8.42578125" style="107" customWidth="1"/>
    <col min="5" max="5" width="9.5703125" style="106" customWidth="1"/>
    <col min="6" max="6" width="14.28515625" style="106" customWidth="1"/>
    <col min="7" max="7" width="11.140625" style="85" customWidth="1"/>
    <col min="8" max="8" width="9" style="85"/>
    <col min="9" max="16384" width="9" style="86"/>
  </cols>
  <sheetData>
    <row r="1" spans="1:10" s="8" customFormat="1" ht="15.75" thickBot="1">
      <c r="A1" s="1" t="s">
        <v>0</v>
      </c>
      <c r="B1" s="2" t="s">
        <v>1</v>
      </c>
      <c r="C1" s="3" t="s">
        <v>2</v>
      </c>
      <c r="D1" s="4" t="s">
        <v>3</v>
      </c>
      <c r="E1" s="92" t="s">
        <v>4</v>
      </c>
      <c r="F1" s="92" t="s">
        <v>5</v>
      </c>
      <c r="G1" s="5"/>
      <c r="H1" s="6"/>
      <c r="I1" s="7"/>
      <c r="J1" s="7"/>
    </row>
    <row r="2" spans="1:10" s="8" customFormat="1">
      <c r="A2" s="9"/>
      <c r="B2" s="10"/>
      <c r="C2" s="11"/>
      <c r="D2" s="12"/>
      <c r="E2" s="93"/>
      <c r="F2" s="93"/>
      <c r="G2" s="5"/>
      <c r="H2" s="13"/>
      <c r="I2" s="14"/>
      <c r="J2" s="14"/>
    </row>
    <row r="3" spans="1:10" s="8" customFormat="1" ht="20.25" customHeight="1">
      <c r="A3" s="15"/>
      <c r="B3" s="170" t="s">
        <v>76</v>
      </c>
      <c r="C3" s="170"/>
      <c r="D3" s="170"/>
      <c r="E3" s="94"/>
      <c r="F3" s="94"/>
      <c r="G3" s="5"/>
      <c r="H3" s="13"/>
      <c r="I3" s="14"/>
      <c r="J3" s="14"/>
    </row>
    <row r="4" spans="1:10" s="8" customFormat="1" ht="20.25">
      <c r="A4" s="15"/>
      <c r="B4" s="16"/>
      <c r="C4" s="17"/>
      <c r="D4" s="18"/>
      <c r="E4" s="95"/>
      <c r="F4" s="95"/>
      <c r="G4" s="5"/>
      <c r="H4" s="13"/>
      <c r="I4" s="14"/>
      <c r="J4" s="14"/>
    </row>
    <row r="5" spans="1:10" s="8" customFormat="1" ht="20.25">
      <c r="A5" s="15"/>
      <c r="B5" s="16"/>
      <c r="C5" s="17"/>
      <c r="D5" s="18"/>
      <c r="E5" s="95"/>
      <c r="F5" s="95"/>
      <c r="G5" s="5"/>
      <c r="H5" s="13"/>
      <c r="I5" s="14"/>
      <c r="J5" s="14"/>
    </row>
    <row r="6" spans="1:10" s="8" customFormat="1">
      <c r="A6" s="19"/>
      <c r="B6" s="20"/>
      <c r="C6" s="21"/>
      <c r="D6" s="22"/>
      <c r="E6" s="96"/>
      <c r="F6" s="96"/>
      <c r="G6" s="5"/>
      <c r="H6" s="13"/>
      <c r="I6" s="14"/>
      <c r="J6" s="14"/>
    </row>
    <row r="7" spans="1:10" s="8" customFormat="1" ht="18.75" thickBot="1">
      <c r="A7" s="23"/>
      <c r="B7" s="24" t="s">
        <v>6</v>
      </c>
      <c r="C7" s="25"/>
      <c r="D7" s="26"/>
      <c r="E7" s="97"/>
      <c r="F7" s="97"/>
      <c r="G7" s="5"/>
      <c r="H7" s="13"/>
      <c r="I7" s="14"/>
      <c r="J7" s="14"/>
    </row>
    <row r="8" spans="1:10" s="8" customFormat="1" ht="15.75" thickTop="1">
      <c r="A8" s="19"/>
      <c r="B8" s="20"/>
      <c r="C8" s="21"/>
      <c r="D8" s="22"/>
      <c r="E8" s="96"/>
      <c r="F8" s="98"/>
      <c r="G8" s="5"/>
      <c r="H8" s="13"/>
      <c r="I8" s="14"/>
      <c r="J8" s="14"/>
    </row>
    <row r="9" spans="1:10" s="8" customFormat="1" ht="15.75">
      <c r="A9" s="27" t="s">
        <v>7</v>
      </c>
      <c r="B9" s="28" t="s">
        <v>8</v>
      </c>
      <c r="C9" s="29"/>
      <c r="D9" s="30"/>
      <c r="E9" s="118"/>
      <c r="F9" s="99">
        <f>F42</f>
        <v>0</v>
      </c>
      <c r="G9" s="5"/>
      <c r="H9" s="13"/>
      <c r="I9" s="14"/>
      <c r="J9" s="14"/>
    </row>
    <row r="10" spans="1:10" s="8" customFormat="1" ht="15.75">
      <c r="A10" s="27"/>
      <c r="B10" s="28"/>
      <c r="C10" s="29"/>
      <c r="D10" s="30"/>
      <c r="E10" s="118"/>
      <c r="F10" s="99"/>
      <c r="G10" s="5"/>
      <c r="H10" s="13"/>
      <c r="I10" s="14"/>
      <c r="J10" s="14"/>
    </row>
    <row r="11" spans="1:10" s="8" customFormat="1" ht="15.75">
      <c r="A11" s="27" t="s">
        <v>9</v>
      </c>
      <c r="B11" s="31" t="s">
        <v>10</v>
      </c>
      <c r="C11" s="29"/>
      <c r="D11" s="30"/>
      <c r="E11" s="118"/>
      <c r="F11" s="99">
        <f>F75</f>
        <v>0</v>
      </c>
      <c r="G11" s="5"/>
      <c r="H11" s="13"/>
      <c r="I11" s="14"/>
      <c r="J11" s="14"/>
    </row>
    <row r="12" spans="1:10" s="8" customFormat="1" ht="15.75">
      <c r="A12" s="27"/>
      <c r="B12" s="28"/>
      <c r="C12" s="29"/>
      <c r="D12" s="30"/>
      <c r="E12" s="118"/>
      <c r="F12" s="99"/>
      <c r="G12" s="5"/>
      <c r="H12" s="13"/>
      <c r="I12" s="14"/>
      <c r="J12" s="14"/>
    </row>
    <row r="13" spans="1:10" s="8" customFormat="1" ht="15.75">
      <c r="A13" s="27" t="s">
        <v>11</v>
      </c>
      <c r="B13" s="28" t="s">
        <v>12</v>
      </c>
      <c r="C13" s="29"/>
      <c r="D13" s="30"/>
      <c r="E13" s="118"/>
      <c r="F13" s="99">
        <f>F93</f>
        <v>0</v>
      </c>
      <c r="G13" s="5"/>
      <c r="H13" s="13"/>
      <c r="I13" s="14"/>
      <c r="J13" s="14"/>
    </row>
    <row r="14" spans="1:10" s="8" customFormat="1" ht="15.75">
      <c r="A14" s="27"/>
      <c r="B14" s="28"/>
      <c r="C14" s="29"/>
      <c r="D14" s="30"/>
      <c r="E14" s="118"/>
      <c r="F14" s="99"/>
      <c r="G14" s="5"/>
      <c r="H14" s="13"/>
      <c r="I14" s="14"/>
      <c r="J14" s="14"/>
    </row>
    <row r="15" spans="1:10" s="8" customFormat="1" ht="15.75">
      <c r="A15" s="27" t="s">
        <v>13</v>
      </c>
      <c r="B15" s="28" t="s">
        <v>14</v>
      </c>
      <c r="C15" s="29"/>
      <c r="D15" s="30"/>
      <c r="E15" s="118"/>
      <c r="F15" s="99">
        <f>F132</f>
        <v>0</v>
      </c>
      <c r="G15" s="5"/>
      <c r="H15" s="13"/>
      <c r="I15" s="14"/>
      <c r="J15" s="14"/>
    </row>
    <row r="16" spans="1:10" s="8" customFormat="1" ht="15.75">
      <c r="A16" s="27"/>
      <c r="B16" s="28"/>
      <c r="C16" s="29"/>
      <c r="D16" s="30"/>
      <c r="E16" s="118"/>
      <c r="F16" s="99"/>
      <c r="G16" s="5"/>
      <c r="H16" s="13"/>
      <c r="I16" s="14"/>
      <c r="J16" s="14"/>
    </row>
    <row r="17" spans="1:10" s="8" customFormat="1" ht="15.75">
      <c r="A17" s="27" t="s">
        <v>15</v>
      </c>
      <c r="B17" s="28" t="s">
        <v>54</v>
      </c>
      <c r="C17" s="29"/>
      <c r="D17" s="30"/>
      <c r="E17" s="118"/>
      <c r="F17" s="99">
        <f>F146</f>
        <v>0</v>
      </c>
      <c r="G17" s="5"/>
      <c r="H17" s="13"/>
      <c r="I17" s="14"/>
      <c r="J17" s="14"/>
    </row>
    <row r="18" spans="1:10" s="8" customFormat="1" ht="15.75">
      <c r="A18" s="27"/>
      <c r="B18" s="28"/>
      <c r="C18" s="29"/>
      <c r="D18" s="30"/>
      <c r="E18" s="118"/>
      <c r="F18" s="99"/>
      <c r="G18" s="5"/>
      <c r="H18" s="13"/>
      <c r="I18" s="14"/>
      <c r="J18" s="14"/>
    </row>
    <row r="19" spans="1:10" s="8" customFormat="1" ht="15.75">
      <c r="A19" s="27" t="s">
        <v>55</v>
      </c>
      <c r="B19" s="28" t="s">
        <v>16</v>
      </c>
      <c r="C19" s="29"/>
      <c r="D19" s="30"/>
      <c r="E19" s="118"/>
      <c r="F19" s="99">
        <f>F162</f>
        <v>0</v>
      </c>
      <c r="G19" s="5"/>
      <c r="H19" s="13"/>
      <c r="I19" s="14"/>
      <c r="J19" s="14"/>
    </row>
    <row r="20" spans="1:10" s="8" customFormat="1" ht="15.75">
      <c r="A20" s="27"/>
      <c r="B20" s="28"/>
      <c r="C20" s="29"/>
      <c r="D20" s="30"/>
      <c r="E20" s="118"/>
      <c r="F20" s="99"/>
      <c r="G20" s="5"/>
      <c r="H20" s="32"/>
      <c r="I20" s="33"/>
      <c r="J20" s="33"/>
    </row>
    <row r="21" spans="1:10" s="8" customFormat="1" ht="15.75">
      <c r="A21" s="27"/>
      <c r="B21" s="34" t="s">
        <v>17</v>
      </c>
      <c r="C21" s="35"/>
      <c r="D21" s="36"/>
      <c r="E21" s="100"/>
      <c r="F21" s="100">
        <f>SUM(F9:F19)*0.1</f>
        <v>0</v>
      </c>
      <c r="G21" s="5"/>
      <c r="H21" s="32"/>
      <c r="I21" s="33"/>
      <c r="J21" s="33"/>
    </row>
    <row r="22" spans="1:10" s="8" customFormat="1" ht="15.75">
      <c r="A22" s="27"/>
      <c r="B22" s="28"/>
      <c r="C22" s="29"/>
      <c r="D22" s="30"/>
      <c r="E22" s="118"/>
      <c r="F22" s="99"/>
      <c r="G22" s="5"/>
      <c r="H22" s="32"/>
      <c r="I22" s="33"/>
      <c r="J22" s="33"/>
    </row>
    <row r="23" spans="1:10" s="8" customFormat="1" ht="16.5" thickBot="1">
      <c r="A23" s="37"/>
      <c r="B23" s="38" t="s">
        <v>18</v>
      </c>
      <c r="C23" s="39"/>
      <c r="D23" s="40"/>
      <c r="E23" s="168">
        <f>SUM(F9:F22)</f>
        <v>0</v>
      </c>
      <c r="F23" s="168"/>
      <c r="G23" s="5"/>
      <c r="H23" s="32"/>
      <c r="I23" s="33"/>
      <c r="J23" s="33"/>
    </row>
    <row r="24" spans="1:10" s="8" customFormat="1" ht="15.75" thickTop="1">
      <c r="A24" s="41"/>
      <c r="B24" s="42"/>
      <c r="C24" s="43"/>
      <c r="D24" s="44"/>
      <c r="E24" s="93"/>
      <c r="F24" s="93"/>
      <c r="G24" s="5"/>
      <c r="H24" s="32"/>
      <c r="I24" s="33"/>
      <c r="J24" s="33"/>
    </row>
    <row r="25" spans="1:10" s="8" customFormat="1" ht="15.75">
      <c r="A25" s="41"/>
      <c r="B25" s="34" t="s">
        <v>70</v>
      </c>
      <c r="C25" s="35"/>
      <c r="D25" s="36"/>
      <c r="E25" s="100"/>
      <c r="F25" s="100">
        <f>E23*0.22</f>
        <v>0</v>
      </c>
      <c r="G25" s="5"/>
      <c r="H25" s="32"/>
      <c r="I25" s="33"/>
      <c r="J25" s="33"/>
    </row>
    <row r="26" spans="1:10" s="8" customFormat="1" ht="15.75">
      <c r="A26" s="41"/>
      <c r="B26" s="34"/>
      <c r="C26" s="35"/>
      <c r="D26" s="36"/>
      <c r="E26" s="100"/>
      <c r="F26" s="100"/>
      <c r="G26" s="5"/>
      <c r="H26" s="32"/>
      <c r="I26" s="33"/>
      <c r="J26" s="33"/>
    </row>
    <row r="27" spans="1:10" s="50" customFormat="1" ht="16.5" thickBot="1">
      <c r="A27" s="45"/>
      <c r="B27" s="46" t="s">
        <v>19</v>
      </c>
      <c r="C27" s="47"/>
      <c r="D27" s="48"/>
      <c r="E27" s="169">
        <f>F25+E23</f>
        <v>0</v>
      </c>
      <c r="F27" s="169"/>
      <c r="G27" s="5"/>
      <c r="H27" s="32"/>
      <c r="I27" s="49"/>
      <c r="J27" s="49"/>
    </row>
    <row r="28" spans="1:10" s="8" customFormat="1" ht="15.75" thickTop="1">
      <c r="A28" s="41"/>
      <c r="B28" s="42"/>
      <c r="C28" s="43"/>
      <c r="D28" s="44"/>
      <c r="E28" s="93"/>
      <c r="F28" s="93"/>
      <c r="G28" s="5"/>
      <c r="H28" s="32"/>
      <c r="I28" s="33"/>
      <c r="J28" s="33"/>
    </row>
    <row r="29" spans="1:10" s="8" customFormat="1" ht="18.75" thickBot="1">
      <c r="A29" s="51" t="s">
        <v>7</v>
      </c>
      <c r="B29" s="52" t="s">
        <v>8</v>
      </c>
      <c r="C29" s="53"/>
      <c r="D29" s="121"/>
      <c r="E29" s="122"/>
      <c r="F29" s="122"/>
      <c r="G29" s="54"/>
      <c r="H29" s="55"/>
      <c r="I29" s="56"/>
      <c r="J29" s="56"/>
    </row>
    <row r="30" spans="1:10" s="8" customFormat="1" ht="15.75" thickTop="1">
      <c r="A30" s="57"/>
      <c r="B30" s="58"/>
      <c r="C30" s="59"/>
      <c r="D30" s="125"/>
      <c r="E30" s="126"/>
      <c r="F30" s="126"/>
      <c r="G30" s="5"/>
      <c r="H30" s="32"/>
      <c r="I30" s="33"/>
      <c r="J30" s="33"/>
    </row>
    <row r="31" spans="1:10" s="8" customFormat="1" ht="26.25">
      <c r="A31" s="57" t="s">
        <v>20</v>
      </c>
      <c r="B31" s="60" t="s">
        <v>110</v>
      </c>
      <c r="C31" s="59" t="s">
        <v>21</v>
      </c>
      <c r="D31" s="125">
        <v>1044.75</v>
      </c>
      <c r="E31" s="126"/>
      <c r="F31" s="126">
        <f>D31*E31</f>
        <v>0</v>
      </c>
      <c r="G31" s="5"/>
      <c r="H31" s="32"/>
      <c r="I31" s="32"/>
      <c r="J31" s="61"/>
    </row>
    <row r="32" spans="1:10" s="8" customFormat="1">
      <c r="A32" s="57"/>
      <c r="B32" s="58"/>
      <c r="C32" s="59"/>
      <c r="D32" s="125"/>
      <c r="E32" s="126"/>
      <c r="F32" s="126"/>
      <c r="G32" s="5"/>
      <c r="H32" s="32"/>
      <c r="I32" s="33"/>
      <c r="J32" s="33"/>
    </row>
    <row r="33" spans="1:10" s="8" customFormat="1" ht="51.75">
      <c r="A33" s="57" t="s">
        <v>22</v>
      </c>
      <c r="B33" s="62" t="s">
        <v>111</v>
      </c>
      <c r="C33" s="63" t="s">
        <v>23</v>
      </c>
      <c r="D33" s="125">
        <v>155</v>
      </c>
      <c r="E33" s="126"/>
      <c r="F33" s="126">
        <f>D33*E33</f>
        <v>0</v>
      </c>
      <c r="G33" s="5"/>
      <c r="H33" s="32"/>
      <c r="I33" s="32"/>
      <c r="J33" s="61"/>
    </row>
    <row r="34" spans="1:10" s="8" customFormat="1">
      <c r="A34" s="57"/>
      <c r="B34" s="58"/>
      <c r="C34" s="63"/>
      <c r="D34" s="125"/>
      <c r="E34" s="126"/>
      <c r="F34" s="126"/>
      <c r="G34" s="5"/>
      <c r="H34" s="32"/>
      <c r="I34" s="33"/>
      <c r="J34" s="33"/>
    </row>
    <row r="35" spans="1:10" s="8" customFormat="1" ht="211.5" customHeight="1">
      <c r="A35" s="57" t="s">
        <v>24</v>
      </c>
      <c r="B35" s="64" t="s">
        <v>77</v>
      </c>
      <c r="C35" s="59" t="s">
        <v>25</v>
      </c>
      <c r="D35" s="125">
        <v>1</v>
      </c>
      <c r="E35" s="126"/>
      <c r="F35" s="126">
        <f>D35*E35</f>
        <v>0</v>
      </c>
      <c r="G35" s="5"/>
      <c r="H35" s="32"/>
      <c r="I35" s="33"/>
      <c r="J35" s="33"/>
    </row>
    <row r="36" spans="1:10" s="8" customFormat="1">
      <c r="A36" s="57"/>
      <c r="B36" s="65"/>
      <c r="C36" s="66"/>
      <c r="D36" s="6"/>
      <c r="E36" s="101"/>
      <c r="F36" s="102"/>
      <c r="G36" s="5"/>
      <c r="H36" s="32"/>
      <c r="I36" s="33"/>
      <c r="J36" s="33"/>
    </row>
    <row r="37" spans="1:10" s="8" customFormat="1" ht="51.75">
      <c r="A37" s="57" t="s">
        <v>26</v>
      </c>
      <c r="B37" s="64" t="s">
        <v>28</v>
      </c>
      <c r="C37" s="59" t="s">
        <v>25</v>
      </c>
      <c r="D37" s="125">
        <v>1</v>
      </c>
      <c r="E37" s="126"/>
      <c r="F37" s="126">
        <f>D37*E37</f>
        <v>0</v>
      </c>
      <c r="G37" s="67"/>
      <c r="H37" s="33"/>
      <c r="I37" s="33"/>
      <c r="J37" s="61"/>
    </row>
    <row r="38" spans="1:10" s="8" customFormat="1">
      <c r="A38" s="57"/>
      <c r="B38" s="58"/>
      <c r="C38" s="59"/>
      <c r="D38" s="125"/>
      <c r="E38" s="126"/>
      <c r="F38" s="126"/>
      <c r="G38" s="67"/>
      <c r="H38" s="33"/>
      <c r="I38" s="33"/>
      <c r="J38" s="33"/>
    </row>
    <row r="39" spans="1:10" s="8" customFormat="1" ht="26.25">
      <c r="A39" s="57" t="s">
        <v>27</v>
      </c>
      <c r="B39" s="64" t="s">
        <v>29</v>
      </c>
      <c r="C39" s="59" t="s">
        <v>25</v>
      </c>
      <c r="D39" s="125">
        <v>3</v>
      </c>
      <c r="E39" s="126"/>
      <c r="F39" s="126">
        <f>D39*E39</f>
        <v>0</v>
      </c>
      <c r="G39" s="67"/>
      <c r="H39" s="33"/>
      <c r="I39" s="33"/>
      <c r="J39" s="33"/>
    </row>
    <row r="40" spans="1:10" s="8" customFormat="1">
      <c r="A40" s="57"/>
      <c r="B40" s="58"/>
      <c r="C40" s="59"/>
      <c r="D40" s="125"/>
      <c r="E40" s="126"/>
      <c r="F40" s="126"/>
      <c r="G40" s="67"/>
      <c r="H40" s="33"/>
      <c r="I40" s="33"/>
      <c r="J40" s="33"/>
    </row>
    <row r="41" spans="1:10" s="8" customFormat="1" ht="38.25">
      <c r="A41" s="123" t="s">
        <v>78</v>
      </c>
      <c r="B41" s="58" t="s">
        <v>79</v>
      </c>
      <c r="C41" s="124" t="s">
        <v>33</v>
      </c>
      <c r="D41" s="125">
        <v>23</v>
      </c>
      <c r="E41" s="126"/>
      <c r="F41" s="126">
        <f>D41*E41</f>
        <v>0</v>
      </c>
      <c r="G41" s="67"/>
      <c r="H41" s="33"/>
      <c r="I41" s="33"/>
      <c r="J41" s="33"/>
    </row>
    <row r="42" spans="1:10" s="50" customFormat="1" ht="16.5" thickBot="1">
      <c r="A42" s="68"/>
      <c r="B42" s="69" t="s">
        <v>30</v>
      </c>
      <c r="C42" s="70"/>
      <c r="D42" s="127"/>
      <c r="E42" s="128"/>
      <c r="F42" s="103">
        <f>SUM(F31:F41)</f>
        <v>0</v>
      </c>
      <c r="G42" s="5"/>
      <c r="H42" s="32"/>
      <c r="I42" s="49"/>
      <c r="J42" s="49"/>
    </row>
    <row r="43" spans="1:10" s="8" customFormat="1">
      <c r="A43" s="57"/>
      <c r="B43" s="58"/>
      <c r="C43" s="63"/>
      <c r="D43" s="125"/>
      <c r="E43" s="126"/>
      <c r="F43" s="126"/>
      <c r="G43" s="5"/>
      <c r="H43" s="32"/>
      <c r="I43" s="33"/>
      <c r="J43" s="33"/>
    </row>
    <row r="44" spans="1:10" s="8" customFormat="1" ht="18.75" thickBot="1">
      <c r="A44" s="51" t="s">
        <v>9</v>
      </c>
      <c r="B44" s="52" t="s">
        <v>10</v>
      </c>
      <c r="C44" s="53"/>
      <c r="D44" s="121"/>
      <c r="E44" s="122"/>
      <c r="F44" s="122"/>
      <c r="G44" s="5"/>
      <c r="H44" s="32"/>
      <c r="I44" s="33"/>
      <c r="J44" s="33"/>
    </row>
    <row r="45" spans="1:10" s="8" customFormat="1" ht="18.75" thickTop="1">
      <c r="A45" s="149"/>
      <c r="B45" s="152"/>
      <c r="C45" s="120"/>
      <c r="D45" s="121"/>
      <c r="E45" s="122"/>
      <c r="F45" s="122"/>
      <c r="G45" s="5"/>
      <c r="H45" s="32"/>
      <c r="I45" s="33"/>
      <c r="J45" s="33"/>
    </row>
    <row r="46" spans="1:10" s="8" customFormat="1">
      <c r="A46" s="57"/>
      <c r="B46" s="58"/>
      <c r="C46" s="59"/>
      <c r="D46" s="125"/>
      <c r="E46" s="126"/>
      <c r="F46" s="126"/>
      <c r="G46" s="5"/>
      <c r="H46" s="32"/>
      <c r="I46" s="33"/>
      <c r="J46" s="33"/>
    </row>
    <row r="47" spans="1:10" s="8" customFormat="1" ht="51.75">
      <c r="A47" s="71" t="s">
        <v>31</v>
      </c>
      <c r="B47" s="60" t="s">
        <v>32</v>
      </c>
      <c r="C47" s="59" t="s">
        <v>33</v>
      </c>
      <c r="D47" s="125">
        <v>78.59</v>
      </c>
      <c r="E47" s="126"/>
      <c r="F47" s="126">
        <f>D47*E47</f>
        <v>0</v>
      </c>
      <c r="G47" s="5"/>
      <c r="H47" s="32"/>
      <c r="I47" s="32"/>
      <c r="J47" s="61"/>
    </row>
    <row r="48" spans="1:10" s="8" customFormat="1" ht="12" customHeight="1">
      <c r="A48" s="57"/>
      <c r="B48" s="58"/>
      <c r="C48" s="59"/>
      <c r="D48" s="125"/>
      <c r="E48" s="126"/>
      <c r="F48" s="126"/>
      <c r="G48" s="5"/>
      <c r="H48" s="32"/>
      <c r="I48" s="33"/>
      <c r="J48" s="33"/>
    </row>
    <row r="49" spans="1:10" s="8" customFormat="1" ht="78.75" customHeight="1">
      <c r="A49" s="71" t="s">
        <v>34</v>
      </c>
      <c r="B49" s="60" t="s">
        <v>112</v>
      </c>
      <c r="C49" s="72" t="s">
        <v>33</v>
      </c>
      <c r="D49" s="130">
        <v>760</v>
      </c>
      <c r="E49" s="131"/>
      <c r="F49" s="104"/>
      <c r="G49" s="5"/>
      <c r="H49" s="32"/>
      <c r="I49" s="32"/>
      <c r="J49" s="61"/>
    </row>
    <row r="50" spans="1:10" s="8" customFormat="1">
      <c r="A50" s="73"/>
      <c r="B50" s="114" t="s">
        <v>132</v>
      </c>
      <c r="C50" s="109" t="s">
        <v>33</v>
      </c>
      <c r="D50" s="132">
        <v>532</v>
      </c>
      <c r="E50" s="133"/>
      <c r="F50" s="132">
        <f>D50*E50</f>
        <v>0</v>
      </c>
      <c r="G50" s="5"/>
      <c r="H50" s="32"/>
      <c r="I50" s="32"/>
      <c r="J50" s="61"/>
    </row>
    <row r="51" spans="1:10" s="8" customFormat="1">
      <c r="A51" s="73"/>
      <c r="B51" s="114" t="s">
        <v>133</v>
      </c>
      <c r="C51" s="109" t="s">
        <v>33</v>
      </c>
      <c r="D51" s="132">
        <v>152</v>
      </c>
      <c r="E51" s="133"/>
      <c r="F51" s="132">
        <f>D51*E51</f>
        <v>0</v>
      </c>
      <c r="G51" s="5"/>
      <c r="H51" s="32"/>
      <c r="I51" s="32"/>
      <c r="J51" s="61"/>
    </row>
    <row r="52" spans="1:10" s="8" customFormat="1">
      <c r="A52" s="73"/>
      <c r="B52" s="108" t="s">
        <v>71</v>
      </c>
      <c r="C52" s="109" t="s">
        <v>33</v>
      </c>
      <c r="D52" s="132">
        <v>76</v>
      </c>
      <c r="E52" s="133"/>
      <c r="F52" s="132">
        <f>E52*D52</f>
        <v>0</v>
      </c>
      <c r="G52" s="5"/>
      <c r="H52" s="32"/>
      <c r="I52" s="32"/>
      <c r="J52" s="61"/>
    </row>
    <row r="53" spans="1:10" s="8" customFormat="1">
      <c r="A53" s="57"/>
      <c r="B53" s="58"/>
      <c r="C53" s="59"/>
      <c r="D53" s="125"/>
      <c r="E53" s="126"/>
      <c r="F53" s="126"/>
      <c r="G53" s="5"/>
      <c r="H53" s="32"/>
      <c r="I53" s="33"/>
      <c r="J53" s="33"/>
    </row>
    <row r="54" spans="1:10" s="8" customFormat="1" ht="55.5" customHeight="1">
      <c r="A54" s="71" t="s">
        <v>35</v>
      </c>
      <c r="B54" s="60" t="s">
        <v>113</v>
      </c>
      <c r="C54" s="72" t="s">
        <v>33</v>
      </c>
      <c r="D54" s="134">
        <v>930</v>
      </c>
      <c r="E54" s="126"/>
      <c r="F54" s="126"/>
      <c r="G54" s="5"/>
      <c r="H54" s="32"/>
      <c r="I54" s="32"/>
      <c r="J54" s="61"/>
    </row>
    <row r="55" spans="1:10" s="8" customFormat="1">
      <c r="A55" s="71"/>
      <c r="B55" s="114" t="s">
        <v>132</v>
      </c>
      <c r="C55" s="115" t="s">
        <v>33</v>
      </c>
      <c r="D55" s="132">
        <v>651</v>
      </c>
      <c r="E55" s="133"/>
      <c r="F55" s="132">
        <f>D55*E55</f>
        <v>0</v>
      </c>
      <c r="G55" s="5"/>
      <c r="H55" s="32"/>
      <c r="I55" s="32"/>
      <c r="J55" s="61"/>
    </row>
    <row r="56" spans="1:10" s="8" customFormat="1">
      <c r="A56" s="73"/>
      <c r="B56" s="114" t="s">
        <v>133</v>
      </c>
      <c r="C56" s="115" t="s">
        <v>33</v>
      </c>
      <c r="D56" s="132">
        <v>186</v>
      </c>
      <c r="E56" s="133"/>
      <c r="F56" s="132">
        <f>D56*E56</f>
        <v>0</v>
      </c>
      <c r="G56" s="5"/>
      <c r="H56" s="32"/>
      <c r="I56" s="32"/>
      <c r="J56" s="61"/>
    </row>
    <row r="57" spans="1:10" s="8" customFormat="1">
      <c r="A57" s="73"/>
      <c r="B57" s="114" t="s">
        <v>71</v>
      </c>
      <c r="C57" s="115" t="s">
        <v>33</v>
      </c>
      <c r="D57" s="132">
        <v>93</v>
      </c>
      <c r="E57" s="133"/>
      <c r="F57" s="132">
        <f>E57*D57</f>
        <v>0</v>
      </c>
      <c r="G57" s="5"/>
      <c r="H57" s="32"/>
      <c r="I57" s="32"/>
      <c r="J57" s="61"/>
    </row>
    <row r="58" spans="1:10" s="8" customFormat="1">
      <c r="A58" s="73"/>
      <c r="B58" s="137"/>
      <c r="C58" s="91"/>
      <c r="D58" s="89"/>
      <c r="E58" s="138"/>
      <c r="F58" s="156"/>
      <c r="G58" s="5"/>
      <c r="H58" s="32"/>
      <c r="I58" s="32"/>
      <c r="J58" s="61"/>
    </row>
    <row r="59" spans="1:10" s="8" customFormat="1" ht="63.75">
      <c r="A59" s="73" t="s">
        <v>82</v>
      </c>
      <c r="B59" s="137" t="s">
        <v>117</v>
      </c>
      <c r="C59" s="153" t="s">
        <v>33</v>
      </c>
      <c r="D59" s="154">
        <v>56</v>
      </c>
      <c r="E59" s="155"/>
      <c r="F59" s="154">
        <f t="shared" ref="F59" si="0">E59*D59</f>
        <v>0</v>
      </c>
      <c r="G59" s="5"/>
      <c r="H59" s="32"/>
      <c r="I59" s="32"/>
      <c r="J59" s="61"/>
    </row>
    <row r="60" spans="1:10" s="8" customFormat="1">
      <c r="A60" s="73"/>
      <c r="B60" s="137"/>
      <c r="C60" s="91"/>
      <c r="D60" s="89"/>
      <c r="E60" s="138"/>
      <c r="F60" s="89"/>
      <c r="G60" s="5"/>
      <c r="H60" s="32"/>
      <c r="I60" s="32"/>
      <c r="J60" s="61"/>
    </row>
    <row r="61" spans="1:10" s="8" customFormat="1" ht="26.25">
      <c r="A61" s="113" t="s">
        <v>123</v>
      </c>
      <c r="B61" s="60" t="s">
        <v>36</v>
      </c>
      <c r="C61" s="59" t="s">
        <v>37</v>
      </c>
      <c r="D61" s="125">
        <v>214.51</v>
      </c>
      <c r="E61" s="126"/>
      <c r="F61" s="126">
        <f>D61*E61</f>
        <v>0</v>
      </c>
      <c r="G61" s="5"/>
      <c r="H61" s="32"/>
      <c r="I61" s="33"/>
      <c r="J61" s="33"/>
    </row>
    <row r="62" spans="1:10" s="8" customFormat="1">
      <c r="A62" s="57"/>
      <c r="B62" s="58"/>
      <c r="C62" s="59"/>
      <c r="D62" s="125"/>
      <c r="E62" s="126"/>
      <c r="F62" s="126"/>
      <c r="G62" s="5"/>
      <c r="H62" s="32"/>
      <c r="I62" s="33"/>
      <c r="J62" s="33"/>
    </row>
    <row r="63" spans="1:10" s="8" customFormat="1" ht="26.25">
      <c r="A63" s="113" t="s">
        <v>124</v>
      </c>
      <c r="B63" s="60" t="s">
        <v>38</v>
      </c>
      <c r="C63" s="59" t="s">
        <v>37</v>
      </c>
      <c r="D63" s="125">
        <v>626.4</v>
      </c>
      <c r="E63" s="126"/>
      <c r="F63" s="126">
        <f>D63*E63</f>
        <v>0</v>
      </c>
      <c r="G63" s="5"/>
      <c r="H63" s="32"/>
      <c r="I63" s="32"/>
      <c r="J63" s="61"/>
    </row>
    <row r="64" spans="1:10" s="8" customFormat="1">
      <c r="A64" s="57"/>
      <c r="B64" s="58"/>
      <c r="C64" s="59"/>
      <c r="D64" s="125"/>
      <c r="E64" s="126"/>
      <c r="F64" s="126"/>
      <c r="G64" s="5"/>
      <c r="H64" s="32"/>
      <c r="I64" s="33"/>
      <c r="J64" s="33"/>
    </row>
    <row r="65" spans="1:10" s="8" customFormat="1" ht="51.75">
      <c r="A65" s="113" t="s">
        <v>125</v>
      </c>
      <c r="B65" s="60" t="s">
        <v>114</v>
      </c>
      <c r="C65" s="59" t="s">
        <v>33</v>
      </c>
      <c r="D65" s="125">
        <v>575</v>
      </c>
      <c r="E65" s="126"/>
      <c r="F65" s="126">
        <f>D65*E65</f>
        <v>0</v>
      </c>
      <c r="G65" s="67"/>
      <c r="H65" s="33"/>
      <c r="I65" s="33"/>
      <c r="J65" s="33"/>
    </row>
    <row r="66" spans="1:10" s="8" customFormat="1">
      <c r="A66" s="129"/>
      <c r="B66" s="112"/>
      <c r="C66" s="124"/>
      <c r="D66" s="125"/>
      <c r="E66" s="126"/>
      <c r="F66" s="126"/>
      <c r="G66" s="67"/>
      <c r="H66" s="33"/>
      <c r="I66" s="33"/>
      <c r="J66" s="33"/>
    </row>
    <row r="67" spans="1:10" s="8" customFormat="1" ht="82.5" customHeight="1">
      <c r="A67" s="129" t="s">
        <v>126</v>
      </c>
      <c r="B67" s="112" t="s">
        <v>119</v>
      </c>
      <c r="C67" s="124" t="s">
        <v>33</v>
      </c>
      <c r="D67" s="125">
        <v>235</v>
      </c>
      <c r="E67" s="126"/>
      <c r="F67" s="126">
        <f t="shared" ref="F67" si="1">D67*E67</f>
        <v>0</v>
      </c>
      <c r="G67" s="67"/>
      <c r="H67" s="33"/>
      <c r="I67" s="33"/>
      <c r="J67" s="33"/>
    </row>
    <row r="68" spans="1:10" s="8" customFormat="1">
      <c r="A68" s="111"/>
      <c r="B68" s="65"/>
      <c r="C68" s="66"/>
      <c r="D68" s="6"/>
      <c r="E68" s="101"/>
      <c r="F68" s="102"/>
      <c r="G68" s="67"/>
      <c r="H68" s="33"/>
      <c r="I68" s="33"/>
      <c r="J68" s="33"/>
    </row>
    <row r="69" spans="1:10" s="8" customFormat="1" ht="38.25">
      <c r="A69" s="113" t="s">
        <v>39</v>
      </c>
      <c r="B69" s="74" t="s">
        <v>83</v>
      </c>
      <c r="C69" s="59" t="s">
        <v>33</v>
      </c>
      <c r="D69" s="125">
        <v>870</v>
      </c>
      <c r="E69" s="126"/>
      <c r="F69" s="126">
        <f>D69*E69</f>
        <v>0</v>
      </c>
      <c r="G69" s="5"/>
      <c r="H69" s="32"/>
      <c r="I69" s="61"/>
      <c r="J69" s="33"/>
    </row>
    <row r="70" spans="1:10" s="8" customFormat="1">
      <c r="A70" s="111"/>
      <c r="B70" s="58"/>
      <c r="C70" s="59"/>
      <c r="D70" s="125"/>
      <c r="E70" s="126"/>
      <c r="F70" s="126"/>
      <c r="G70" s="5"/>
      <c r="H70" s="32"/>
      <c r="I70" s="33"/>
      <c r="J70" s="33"/>
    </row>
    <row r="71" spans="1:10" s="8" customFormat="1" ht="26.25">
      <c r="A71" s="113" t="s">
        <v>40</v>
      </c>
      <c r="B71" s="112" t="s">
        <v>80</v>
      </c>
      <c r="C71" s="59" t="s">
        <v>37</v>
      </c>
      <c r="D71" s="125">
        <v>463</v>
      </c>
      <c r="E71" s="126"/>
      <c r="F71" s="126">
        <f>D71*E71</f>
        <v>0</v>
      </c>
      <c r="G71" s="5"/>
      <c r="H71" s="32"/>
      <c r="I71" s="75"/>
      <c r="J71" s="61"/>
    </row>
    <row r="72" spans="1:10" s="8" customFormat="1">
      <c r="A72" s="111"/>
      <c r="B72" s="58"/>
      <c r="C72" s="59"/>
      <c r="D72" s="125"/>
      <c r="E72" s="126"/>
      <c r="F72" s="126"/>
      <c r="G72" s="5"/>
      <c r="H72" s="32"/>
      <c r="I72" s="33"/>
      <c r="J72" s="33"/>
    </row>
    <row r="73" spans="1:10" s="8" customFormat="1" ht="51" customHeight="1">
      <c r="A73" s="113" t="s">
        <v>41</v>
      </c>
      <c r="B73" s="60" t="s">
        <v>81</v>
      </c>
      <c r="C73" s="59" t="s">
        <v>33</v>
      </c>
      <c r="D73" s="125">
        <v>89.2</v>
      </c>
      <c r="E73" s="126"/>
      <c r="F73" s="126">
        <f>D73*E73</f>
        <v>0</v>
      </c>
      <c r="G73" s="5"/>
      <c r="H73" s="32"/>
      <c r="I73" s="75"/>
      <c r="J73" s="61"/>
    </row>
    <row r="74" spans="1:10" s="8" customFormat="1">
      <c r="A74" s="57"/>
      <c r="B74" s="58"/>
      <c r="C74" s="59"/>
      <c r="D74" s="125"/>
      <c r="E74" s="126"/>
      <c r="F74" s="126"/>
      <c r="G74" s="5"/>
      <c r="H74" s="32"/>
      <c r="I74" s="33"/>
      <c r="J74" s="33"/>
    </row>
    <row r="75" spans="1:10" s="50" customFormat="1" ht="16.5" thickBot="1">
      <c r="A75" s="68"/>
      <c r="B75" s="69" t="s">
        <v>42</v>
      </c>
      <c r="C75" s="70"/>
      <c r="D75" s="127"/>
      <c r="E75" s="128"/>
      <c r="F75" s="103">
        <f>SUM(F47:F73)</f>
        <v>0</v>
      </c>
      <c r="G75" s="5"/>
      <c r="H75" s="32"/>
      <c r="I75" s="49"/>
      <c r="J75" s="49"/>
    </row>
    <row r="76" spans="1:10" s="8" customFormat="1">
      <c r="A76" s="76"/>
      <c r="B76" s="77"/>
      <c r="C76" s="78"/>
      <c r="D76" s="110"/>
      <c r="E76" s="93"/>
      <c r="F76" s="93"/>
      <c r="G76" s="5"/>
      <c r="H76" s="32"/>
      <c r="I76" s="33"/>
      <c r="J76" s="33"/>
    </row>
    <row r="77" spans="1:10" s="8" customFormat="1" ht="18.75" thickBot="1">
      <c r="A77" s="51" t="s">
        <v>11</v>
      </c>
      <c r="B77" s="79" t="s">
        <v>43</v>
      </c>
      <c r="C77" s="53"/>
      <c r="D77" s="121"/>
      <c r="E77" s="122"/>
      <c r="F77" s="122"/>
      <c r="G77" s="5"/>
      <c r="H77" s="32"/>
      <c r="I77" s="33"/>
      <c r="J77" s="33"/>
    </row>
    <row r="78" spans="1:10" s="8" customFormat="1" ht="15.75" thickTop="1">
      <c r="A78" s="57"/>
      <c r="B78" s="58"/>
      <c r="C78" s="59"/>
      <c r="D78" s="125"/>
      <c r="E78" s="126"/>
      <c r="F78" s="126"/>
      <c r="G78" s="5"/>
      <c r="H78" s="32"/>
      <c r="I78" s="33"/>
      <c r="J78" s="33"/>
    </row>
    <row r="79" spans="1:10" s="8" customFormat="1" ht="26.25">
      <c r="A79" s="71" t="s">
        <v>44</v>
      </c>
      <c r="B79" s="60" t="s">
        <v>135</v>
      </c>
      <c r="C79" s="59" t="s">
        <v>21</v>
      </c>
      <c r="D79" s="125">
        <v>635.22</v>
      </c>
      <c r="E79" s="126"/>
      <c r="F79" s="126">
        <f>D79*E79</f>
        <v>0</v>
      </c>
      <c r="G79" s="5"/>
      <c r="H79" s="32"/>
      <c r="I79" s="32"/>
      <c r="J79" s="61"/>
    </row>
    <row r="80" spans="1:10" s="8" customFormat="1">
      <c r="A80" s="57"/>
      <c r="B80" s="58"/>
      <c r="C80" s="59"/>
      <c r="D80" s="125"/>
      <c r="E80" s="126"/>
      <c r="F80" s="126"/>
      <c r="G80" s="5"/>
      <c r="H80" s="32"/>
      <c r="I80" s="33"/>
      <c r="J80" s="33"/>
    </row>
    <row r="81" spans="1:10" s="8" customFormat="1" ht="62.25" customHeight="1">
      <c r="A81" s="71" t="s">
        <v>45</v>
      </c>
      <c r="B81" s="112" t="s">
        <v>72</v>
      </c>
      <c r="C81" s="59" t="s">
        <v>37</v>
      </c>
      <c r="D81" s="125">
        <v>952.83</v>
      </c>
      <c r="E81" s="126"/>
      <c r="F81" s="126">
        <f>D81*E81</f>
        <v>0</v>
      </c>
      <c r="G81" s="5"/>
      <c r="H81" s="32"/>
      <c r="I81" s="32"/>
      <c r="J81" s="61"/>
    </row>
    <row r="82" spans="1:10" s="8" customFormat="1">
      <c r="A82" s="57"/>
      <c r="B82" s="58"/>
      <c r="C82" s="59"/>
      <c r="D82" s="125"/>
      <c r="E82" s="126"/>
      <c r="F82" s="126"/>
      <c r="G82" s="5"/>
      <c r="H82" s="32"/>
      <c r="I82" s="33"/>
      <c r="J82" s="33"/>
    </row>
    <row r="83" spans="1:10" s="8" customFormat="1" ht="44.25" customHeight="1">
      <c r="A83" s="129" t="s">
        <v>127</v>
      </c>
      <c r="B83" s="112" t="s">
        <v>102</v>
      </c>
      <c r="C83" s="124" t="s">
        <v>37</v>
      </c>
      <c r="D83" s="125">
        <v>952.83</v>
      </c>
      <c r="E83" s="126"/>
      <c r="F83" s="126">
        <f>D83*E83</f>
        <v>0</v>
      </c>
      <c r="G83" s="67"/>
      <c r="H83" s="33"/>
      <c r="I83" s="33"/>
      <c r="J83" s="33"/>
    </row>
    <row r="84" spans="1:10" s="8" customFormat="1">
      <c r="A84" s="57"/>
      <c r="B84" s="58"/>
      <c r="C84" s="59"/>
      <c r="D84" s="125"/>
      <c r="E84" s="126"/>
      <c r="F84" s="126"/>
      <c r="G84" s="67"/>
      <c r="H84" s="33"/>
      <c r="I84" s="33"/>
      <c r="J84" s="33"/>
    </row>
    <row r="85" spans="1:10" s="8" customFormat="1" ht="39">
      <c r="A85" s="129" t="s">
        <v>128</v>
      </c>
      <c r="B85" s="112" t="s">
        <v>84</v>
      </c>
      <c r="C85" s="124" t="s">
        <v>37</v>
      </c>
      <c r="D85" s="125">
        <v>1122.83</v>
      </c>
      <c r="E85" s="126"/>
      <c r="F85" s="126">
        <f>D85*E85</f>
        <v>0</v>
      </c>
      <c r="G85" s="67"/>
      <c r="H85" s="33"/>
      <c r="I85" s="33"/>
      <c r="J85" s="33"/>
    </row>
    <row r="86" spans="1:10" s="146" customFormat="1">
      <c r="A86" s="139"/>
      <c r="B86" s="140"/>
      <c r="C86" s="141"/>
      <c r="D86" s="142"/>
      <c r="E86" s="143"/>
      <c r="F86" s="143"/>
      <c r="G86" s="144"/>
      <c r="H86" s="145"/>
      <c r="I86" s="145"/>
      <c r="J86" s="145"/>
    </row>
    <row r="87" spans="1:10" s="8" customFormat="1" ht="26.25">
      <c r="A87" s="129" t="s">
        <v>129</v>
      </c>
      <c r="B87" s="112" t="s">
        <v>86</v>
      </c>
      <c r="C87" s="124" t="s">
        <v>37</v>
      </c>
      <c r="D87" s="125">
        <v>170</v>
      </c>
      <c r="E87" s="126"/>
      <c r="F87" s="126">
        <f t="shared" ref="F87:F91" si="2">D87*E87</f>
        <v>0</v>
      </c>
      <c r="G87" s="67"/>
      <c r="H87" s="33"/>
      <c r="I87" s="33"/>
      <c r="J87" s="33"/>
    </row>
    <row r="88" spans="1:10" s="146" customFormat="1">
      <c r="A88" s="139"/>
      <c r="B88" s="140"/>
      <c r="C88" s="141"/>
      <c r="D88" s="142"/>
      <c r="E88" s="143"/>
      <c r="F88" s="143"/>
      <c r="G88" s="144"/>
      <c r="H88" s="145"/>
      <c r="I88" s="145"/>
      <c r="J88" s="145"/>
    </row>
    <row r="89" spans="1:10" s="8" customFormat="1" ht="51.75">
      <c r="A89" s="129" t="s">
        <v>85</v>
      </c>
      <c r="B89" s="112" t="s">
        <v>103</v>
      </c>
      <c r="C89" s="124" t="s">
        <v>37</v>
      </c>
      <c r="D89" s="125">
        <v>220</v>
      </c>
      <c r="E89" s="126"/>
      <c r="F89" s="126">
        <f t="shared" si="2"/>
        <v>0</v>
      </c>
      <c r="G89" s="67"/>
      <c r="H89" s="33"/>
      <c r="I89" s="33"/>
      <c r="J89" s="33"/>
    </row>
    <row r="90" spans="1:10" s="146" customFormat="1">
      <c r="A90" s="139"/>
      <c r="B90" s="140"/>
      <c r="C90" s="141"/>
      <c r="D90" s="142"/>
      <c r="E90" s="143"/>
      <c r="F90" s="143"/>
      <c r="G90" s="144"/>
      <c r="H90" s="145"/>
      <c r="I90" s="145"/>
      <c r="J90" s="145"/>
    </row>
    <row r="91" spans="1:10" s="8" customFormat="1" ht="26.25">
      <c r="A91" s="129" t="s">
        <v>87</v>
      </c>
      <c r="B91" s="112" t="s">
        <v>104</v>
      </c>
      <c r="C91" s="124" t="s">
        <v>37</v>
      </c>
      <c r="D91" s="125">
        <v>215</v>
      </c>
      <c r="E91" s="126"/>
      <c r="F91" s="126">
        <f t="shared" si="2"/>
        <v>0</v>
      </c>
      <c r="G91" s="67"/>
      <c r="H91" s="33"/>
      <c r="I91" s="33"/>
      <c r="J91" s="33"/>
    </row>
    <row r="92" spans="1:10" s="8" customFormat="1">
      <c r="A92" s="57"/>
      <c r="B92" s="58"/>
      <c r="C92" s="59"/>
      <c r="D92" s="125"/>
      <c r="E92" s="126"/>
      <c r="F92" s="143"/>
      <c r="G92" s="67"/>
      <c r="H92" s="33"/>
      <c r="I92" s="33"/>
      <c r="J92" s="33"/>
    </row>
    <row r="93" spans="1:10" s="50" customFormat="1" ht="16.5" thickBot="1">
      <c r="A93" s="68"/>
      <c r="B93" s="69" t="s">
        <v>46</v>
      </c>
      <c r="C93" s="70"/>
      <c r="D93" s="127"/>
      <c r="E93" s="128"/>
      <c r="F93" s="103">
        <f>SUM(F79:F92)</f>
        <v>0</v>
      </c>
      <c r="G93" s="5"/>
      <c r="H93" s="32"/>
      <c r="I93" s="49"/>
      <c r="J93" s="49"/>
    </row>
    <row r="95" spans="1:10" s="8" customFormat="1" ht="18.75" thickBot="1">
      <c r="A95" s="51" t="s">
        <v>13</v>
      </c>
      <c r="B95" s="79" t="s">
        <v>14</v>
      </c>
      <c r="C95" s="53"/>
      <c r="D95" s="121"/>
      <c r="E95" s="122"/>
      <c r="F95" s="122"/>
      <c r="G95" s="5"/>
      <c r="H95" s="32"/>
      <c r="I95" s="33"/>
      <c r="J95" s="33"/>
    </row>
    <row r="96" spans="1:10" s="8" customFormat="1" ht="18.75" thickTop="1">
      <c r="A96" s="149"/>
      <c r="B96" s="150"/>
      <c r="C96" s="120"/>
      <c r="D96" s="121"/>
      <c r="E96" s="122"/>
      <c r="F96" s="122"/>
      <c r="G96" s="5"/>
      <c r="H96" s="32"/>
      <c r="I96" s="33"/>
      <c r="J96" s="33"/>
    </row>
    <row r="97" spans="1:10" s="151" customFormat="1" ht="12.75">
      <c r="A97" s="123"/>
      <c r="B97" s="171" t="s">
        <v>134</v>
      </c>
      <c r="C97" s="172"/>
      <c r="D97" s="172"/>
      <c r="E97" s="172"/>
      <c r="F97" s="126"/>
      <c r="G97" s="5"/>
      <c r="H97" s="32"/>
      <c r="I97" s="33"/>
      <c r="J97" s="33"/>
    </row>
    <row r="98" spans="1:10" s="151" customFormat="1" ht="12.75">
      <c r="A98" s="123"/>
      <c r="B98" s="172"/>
      <c r="C98" s="172"/>
      <c r="D98" s="172"/>
      <c r="E98" s="172"/>
      <c r="F98" s="126"/>
      <c r="G98" s="5"/>
      <c r="H98" s="32"/>
      <c r="I98" s="33"/>
      <c r="J98" s="33"/>
    </row>
    <row r="99" spans="1:10" s="151" customFormat="1" ht="12.75">
      <c r="A99" s="123"/>
      <c r="B99" s="172"/>
      <c r="C99" s="172"/>
      <c r="D99" s="172"/>
      <c r="E99" s="172"/>
      <c r="F99" s="126"/>
      <c r="G99" s="5"/>
      <c r="H99" s="32"/>
      <c r="I99" s="33"/>
      <c r="J99" s="33"/>
    </row>
    <row r="100" spans="1:10" s="8" customFormat="1">
      <c r="A100" s="57"/>
      <c r="B100" s="58"/>
      <c r="C100" s="59"/>
      <c r="D100" s="125"/>
      <c r="E100" s="126"/>
      <c r="F100" s="126"/>
      <c r="G100" s="5"/>
      <c r="H100" s="32"/>
      <c r="I100" s="33"/>
      <c r="J100" s="33"/>
    </row>
    <row r="101" spans="1:10" s="8" customFormat="1" ht="39">
      <c r="A101" s="71" t="s">
        <v>47</v>
      </c>
      <c r="B101" s="60" t="s">
        <v>88</v>
      </c>
      <c r="C101" s="87" t="s">
        <v>96</v>
      </c>
      <c r="D101" s="88">
        <v>34</v>
      </c>
      <c r="E101" s="105"/>
      <c r="F101" s="88">
        <f>D101*E101</f>
        <v>0</v>
      </c>
      <c r="G101" s="5"/>
      <c r="H101" s="32"/>
      <c r="I101" s="33"/>
      <c r="J101" s="33"/>
    </row>
    <row r="102" spans="1:10" s="8" customFormat="1">
      <c r="A102" s="57"/>
      <c r="B102" s="58"/>
      <c r="C102" s="59"/>
      <c r="D102" s="125"/>
      <c r="E102" s="126"/>
      <c r="F102" s="126"/>
      <c r="G102" s="5"/>
      <c r="H102" s="32"/>
      <c r="I102" s="33"/>
      <c r="J102" s="33"/>
    </row>
    <row r="103" spans="1:10" s="8" customFormat="1" ht="39">
      <c r="A103" s="129" t="s">
        <v>73</v>
      </c>
      <c r="B103" s="112" t="s">
        <v>131</v>
      </c>
      <c r="C103" s="90" t="s">
        <v>96</v>
      </c>
      <c r="D103" s="88">
        <v>14</v>
      </c>
      <c r="E103" s="105"/>
      <c r="F103" s="88">
        <f>D103*E103</f>
        <v>0</v>
      </c>
      <c r="G103" s="5"/>
      <c r="H103" s="32"/>
      <c r="I103" s="33"/>
      <c r="J103" s="33"/>
    </row>
    <row r="104" spans="1:10" s="8" customFormat="1">
      <c r="A104" s="57"/>
      <c r="B104" s="58"/>
      <c r="C104" s="59"/>
      <c r="D104" s="125"/>
      <c r="E104" s="126"/>
      <c r="F104" s="126"/>
      <c r="G104" s="5"/>
      <c r="H104" s="32"/>
      <c r="I104" s="33"/>
      <c r="J104" s="33"/>
    </row>
    <row r="105" spans="1:10" s="8" customFormat="1" ht="39">
      <c r="A105" s="129" t="s">
        <v>48</v>
      </c>
      <c r="B105" s="112" t="s">
        <v>115</v>
      </c>
      <c r="C105" s="90" t="s">
        <v>96</v>
      </c>
      <c r="D105" s="88">
        <v>22</v>
      </c>
      <c r="E105" s="105"/>
      <c r="F105" s="88">
        <f>D105*E105</f>
        <v>0</v>
      </c>
      <c r="G105" s="5"/>
      <c r="H105" s="32"/>
      <c r="I105" s="33"/>
      <c r="J105" s="33"/>
    </row>
    <row r="106" spans="1:10" s="8" customFormat="1">
      <c r="A106" s="123"/>
      <c r="B106" s="58"/>
      <c r="C106" s="59"/>
      <c r="D106" s="125"/>
      <c r="E106" s="126"/>
      <c r="F106" s="126"/>
      <c r="G106" s="5"/>
      <c r="H106" s="32"/>
      <c r="I106" s="33"/>
      <c r="J106" s="33"/>
    </row>
    <row r="107" spans="1:10" s="8" customFormat="1" ht="39">
      <c r="A107" s="129" t="s">
        <v>49</v>
      </c>
      <c r="B107" s="112" t="s">
        <v>116</v>
      </c>
      <c r="C107" s="90" t="s">
        <v>96</v>
      </c>
      <c r="D107" s="88">
        <v>6</v>
      </c>
      <c r="E107" s="105"/>
      <c r="F107" s="88">
        <f>D107*E107</f>
        <v>0</v>
      </c>
      <c r="G107" s="5"/>
      <c r="H107" s="32"/>
      <c r="I107" s="33"/>
      <c r="J107" s="33"/>
    </row>
    <row r="108" spans="1:10" s="8" customFormat="1">
      <c r="A108" s="129"/>
      <c r="B108" s="147"/>
      <c r="C108" s="90"/>
      <c r="D108" s="88"/>
      <c r="E108" s="105"/>
      <c r="F108" s="88">
        <f t="shared" ref="F108:F109" si="3">D108*E108</f>
        <v>0</v>
      </c>
      <c r="G108" s="5"/>
      <c r="H108" s="32"/>
      <c r="I108" s="33"/>
      <c r="J108" s="33"/>
    </row>
    <row r="109" spans="1:10" s="8" customFormat="1" ht="39">
      <c r="A109" s="129" t="s">
        <v>89</v>
      </c>
      <c r="B109" s="112" t="s">
        <v>105</v>
      </c>
      <c r="C109" s="90" t="s">
        <v>96</v>
      </c>
      <c r="D109" s="88">
        <v>45</v>
      </c>
      <c r="E109" s="105"/>
      <c r="F109" s="88">
        <f t="shared" si="3"/>
        <v>0</v>
      </c>
      <c r="G109" s="5"/>
      <c r="H109" s="32"/>
      <c r="I109" s="33"/>
      <c r="J109" s="33"/>
    </row>
    <row r="110" spans="1:10" s="8" customFormat="1">
      <c r="A110" s="123"/>
      <c r="B110" s="58"/>
      <c r="C110" s="59"/>
      <c r="D110" s="125"/>
      <c r="E110" s="126"/>
      <c r="F110" s="126"/>
      <c r="G110" s="5"/>
      <c r="H110" s="32"/>
      <c r="I110" s="33"/>
      <c r="J110" s="33"/>
    </row>
    <row r="111" spans="1:10" s="8" customFormat="1" ht="77.25">
      <c r="A111" s="129" t="s">
        <v>74</v>
      </c>
      <c r="B111" s="60" t="s">
        <v>90</v>
      </c>
      <c r="C111" s="59" t="s">
        <v>21</v>
      </c>
      <c r="D111" s="125">
        <v>948.56</v>
      </c>
      <c r="E111" s="126"/>
      <c r="F111" s="126">
        <f>D111*E111</f>
        <v>0</v>
      </c>
      <c r="G111" s="5"/>
      <c r="H111" s="32"/>
      <c r="I111" s="32"/>
      <c r="J111" s="61"/>
    </row>
    <row r="112" spans="1:10" s="8" customFormat="1">
      <c r="A112" s="129"/>
      <c r="B112" s="112"/>
      <c r="C112" s="124"/>
      <c r="D112" s="125"/>
      <c r="E112" s="126"/>
      <c r="F112" s="126">
        <f t="shared" ref="F112:F115" si="4">D112*E112</f>
        <v>0</v>
      </c>
      <c r="G112" s="5"/>
      <c r="H112" s="32"/>
      <c r="I112" s="32"/>
      <c r="J112" s="61"/>
    </row>
    <row r="113" spans="1:11" s="8" customFormat="1" ht="77.25">
      <c r="A113" s="129" t="s">
        <v>91</v>
      </c>
      <c r="B113" s="112" t="s">
        <v>93</v>
      </c>
      <c r="C113" s="124" t="s">
        <v>21</v>
      </c>
      <c r="D113" s="125">
        <v>54.19</v>
      </c>
      <c r="E113" s="126"/>
      <c r="F113" s="126">
        <f t="shared" si="4"/>
        <v>0</v>
      </c>
      <c r="G113" s="5"/>
      <c r="H113" s="32"/>
      <c r="I113" s="32"/>
      <c r="J113" s="61"/>
    </row>
    <row r="114" spans="1:11" s="8" customFormat="1">
      <c r="A114" s="129"/>
      <c r="B114" s="112"/>
      <c r="C114" s="124"/>
      <c r="D114" s="125"/>
      <c r="E114" s="126"/>
      <c r="F114" s="126"/>
      <c r="G114" s="5"/>
      <c r="H114" s="32"/>
      <c r="I114" s="32"/>
      <c r="J114" s="61"/>
    </row>
    <row r="115" spans="1:11" s="8" customFormat="1" ht="77.25">
      <c r="A115" s="129" t="s">
        <v>92</v>
      </c>
      <c r="B115" s="112" t="s">
        <v>94</v>
      </c>
      <c r="C115" s="124" t="s">
        <v>21</v>
      </c>
      <c r="D115" s="125">
        <v>42</v>
      </c>
      <c r="E115" s="126"/>
      <c r="F115" s="126">
        <f t="shared" si="4"/>
        <v>0</v>
      </c>
      <c r="G115" s="5"/>
      <c r="H115" s="32"/>
      <c r="I115" s="32"/>
      <c r="J115" s="61"/>
    </row>
    <row r="116" spans="1:11" s="8" customFormat="1">
      <c r="A116" s="123"/>
      <c r="B116" s="58"/>
      <c r="C116" s="59"/>
      <c r="D116" s="125"/>
      <c r="E116" s="126"/>
      <c r="F116" s="126"/>
      <c r="G116" s="5"/>
      <c r="H116" s="32"/>
      <c r="I116" s="33"/>
      <c r="J116" s="33"/>
    </row>
    <row r="117" spans="1:11" s="8" customFormat="1" ht="26.25">
      <c r="A117" s="129" t="s">
        <v>130</v>
      </c>
      <c r="B117" s="60" t="s">
        <v>95</v>
      </c>
      <c r="C117" s="59" t="s">
        <v>96</v>
      </c>
      <c r="D117" s="119">
        <v>71</v>
      </c>
      <c r="E117" s="126"/>
      <c r="F117" s="126">
        <f>D117*E117</f>
        <v>0</v>
      </c>
      <c r="G117" s="82"/>
      <c r="H117" s="33"/>
      <c r="I117" s="33"/>
      <c r="J117" s="61"/>
      <c r="K117" s="81"/>
    </row>
    <row r="118" spans="1:11" s="8" customFormat="1">
      <c r="A118" s="123"/>
      <c r="B118" s="58"/>
      <c r="C118" s="59"/>
      <c r="D118" s="125"/>
      <c r="E118" s="126"/>
      <c r="F118" s="126"/>
      <c r="G118" s="82"/>
      <c r="H118" s="33"/>
      <c r="I118" s="33"/>
      <c r="J118" s="61"/>
      <c r="K118" s="81"/>
    </row>
    <row r="119" spans="1:11" s="167" customFormat="1" ht="64.5">
      <c r="A119" s="157" t="s">
        <v>75</v>
      </c>
      <c r="B119" s="158" t="s">
        <v>106</v>
      </c>
      <c r="C119" s="159"/>
      <c r="D119" s="160"/>
      <c r="E119" s="161"/>
      <c r="F119" s="162"/>
      <c r="G119" s="163"/>
      <c r="H119" s="164"/>
      <c r="I119" s="164"/>
      <c r="J119" s="165"/>
      <c r="K119" s="166"/>
    </row>
    <row r="120" spans="1:11" s="8" customFormat="1">
      <c r="A120" s="57"/>
      <c r="B120" s="74"/>
      <c r="C120" s="59"/>
      <c r="D120" s="125"/>
      <c r="E120" s="126"/>
      <c r="F120" s="148"/>
      <c r="G120" s="67"/>
      <c r="H120" s="33"/>
      <c r="I120" s="33"/>
      <c r="J120" s="61"/>
      <c r="K120" s="81"/>
    </row>
    <row r="121" spans="1:11" s="8" customFormat="1">
      <c r="A121" s="123"/>
      <c r="B121" s="135" t="s">
        <v>97</v>
      </c>
      <c r="C121" s="124" t="s">
        <v>96</v>
      </c>
      <c r="D121" s="125">
        <v>125</v>
      </c>
      <c r="E121" s="126"/>
      <c r="F121" s="126">
        <f t="shared" ref="F121:F128" si="5">D121*E121</f>
        <v>0</v>
      </c>
      <c r="G121" s="67"/>
      <c r="H121" s="33"/>
      <c r="I121" s="33"/>
      <c r="J121" s="61"/>
      <c r="K121" s="81"/>
    </row>
    <row r="122" spans="1:11" s="8" customFormat="1">
      <c r="A122" s="123"/>
      <c r="B122" s="135" t="s">
        <v>136</v>
      </c>
      <c r="C122" s="124" t="s">
        <v>96</v>
      </c>
      <c r="D122" s="125">
        <v>12</v>
      </c>
      <c r="E122" s="126"/>
      <c r="F122" s="126">
        <f t="shared" si="5"/>
        <v>0</v>
      </c>
      <c r="G122" s="67"/>
      <c r="H122" s="33"/>
      <c r="I122" s="33"/>
      <c r="J122" s="61"/>
      <c r="K122" s="81"/>
    </row>
    <row r="123" spans="1:11" s="8" customFormat="1">
      <c r="A123" s="123"/>
      <c r="B123" s="135" t="s">
        <v>137</v>
      </c>
      <c r="C123" s="124" t="s">
        <v>96</v>
      </c>
      <c r="D123" s="125">
        <v>4</v>
      </c>
      <c r="E123" s="126"/>
      <c r="F123" s="126">
        <f t="shared" si="5"/>
        <v>0</v>
      </c>
      <c r="G123" s="67"/>
      <c r="H123" s="33"/>
      <c r="I123" s="33"/>
      <c r="J123" s="61"/>
      <c r="K123" s="81"/>
    </row>
    <row r="124" spans="1:11" s="8" customFormat="1">
      <c r="A124" s="123"/>
      <c r="B124" s="135" t="s">
        <v>98</v>
      </c>
      <c r="C124" s="124" t="s">
        <v>96</v>
      </c>
      <c r="D124" s="125">
        <v>3</v>
      </c>
      <c r="E124" s="126"/>
      <c r="F124" s="126">
        <f t="shared" si="5"/>
        <v>0</v>
      </c>
      <c r="G124" s="67"/>
      <c r="H124" s="33"/>
      <c r="I124" s="33"/>
      <c r="J124" s="61"/>
      <c r="K124" s="81"/>
    </row>
    <row r="125" spans="1:11" s="8" customFormat="1">
      <c r="A125" s="57"/>
      <c r="B125" s="74"/>
      <c r="C125" s="59"/>
      <c r="D125" s="125"/>
      <c r="E125" s="126"/>
      <c r="F125" s="126"/>
      <c r="G125" s="67"/>
      <c r="H125" s="33"/>
      <c r="I125" s="33"/>
      <c r="J125" s="61"/>
      <c r="K125" s="81"/>
    </row>
    <row r="126" spans="1:11" s="8" customFormat="1" ht="89.25">
      <c r="A126" s="57" t="s">
        <v>99</v>
      </c>
      <c r="B126" s="74" t="s">
        <v>101</v>
      </c>
      <c r="C126" s="59" t="s">
        <v>96</v>
      </c>
      <c r="D126" s="125">
        <v>103</v>
      </c>
      <c r="E126" s="126"/>
      <c r="F126" s="126">
        <f t="shared" si="5"/>
        <v>0</v>
      </c>
      <c r="G126" s="67"/>
      <c r="H126" s="33"/>
      <c r="I126" s="33"/>
      <c r="J126" s="61"/>
      <c r="K126" s="81"/>
    </row>
    <row r="127" spans="1:11" s="8" customFormat="1">
      <c r="A127" s="57"/>
      <c r="B127" s="74"/>
      <c r="C127" s="59"/>
      <c r="D127" s="125"/>
      <c r="E127" s="126"/>
      <c r="F127" s="148"/>
      <c r="G127" s="67"/>
      <c r="H127" s="33"/>
      <c r="I127" s="33"/>
      <c r="J127" s="61"/>
      <c r="K127" s="81"/>
    </row>
    <row r="128" spans="1:11" s="8" customFormat="1" ht="89.25">
      <c r="A128" s="136" t="s">
        <v>65</v>
      </c>
      <c r="B128" s="135" t="s">
        <v>100</v>
      </c>
      <c r="C128" s="59" t="s">
        <v>96</v>
      </c>
      <c r="D128" s="125">
        <v>41</v>
      </c>
      <c r="E128" s="126"/>
      <c r="F128" s="126">
        <f t="shared" si="5"/>
        <v>0</v>
      </c>
      <c r="G128" s="67"/>
      <c r="H128" s="33"/>
      <c r="I128" s="33"/>
      <c r="J128" s="61"/>
      <c r="K128" s="81"/>
    </row>
    <row r="129" spans="1:11" s="8" customFormat="1">
      <c r="A129" s="57"/>
      <c r="B129" s="74"/>
      <c r="C129" s="59"/>
      <c r="D129" s="125"/>
      <c r="E129" s="126"/>
      <c r="F129" s="126"/>
      <c r="G129" s="67"/>
      <c r="H129" s="33"/>
      <c r="I129" s="33"/>
      <c r="J129" s="61"/>
      <c r="K129" s="81"/>
    </row>
    <row r="130" spans="1:11" s="8" customFormat="1" ht="64.5">
      <c r="A130" s="136" t="s">
        <v>66</v>
      </c>
      <c r="B130" s="60" t="s">
        <v>67</v>
      </c>
      <c r="C130" s="59" t="s">
        <v>96</v>
      </c>
      <c r="D130" s="125">
        <v>20</v>
      </c>
      <c r="E130" s="126"/>
      <c r="F130" s="126">
        <f>D130*E130</f>
        <v>0</v>
      </c>
      <c r="G130" s="67"/>
      <c r="H130" s="33"/>
      <c r="I130" s="33"/>
      <c r="J130" s="33"/>
    </row>
    <row r="131" spans="1:11" s="8" customFormat="1">
      <c r="A131" s="57"/>
      <c r="B131" s="58"/>
      <c r="C131" s="59"/>
      <c r="D131" s="125"/>
      <c r="E131" s="126"/>
      <c r="F131" s="126"/>
      <c r="G131" s="67"/>
      <c r="H131" s="33"/>
      <c r="I131" s="33"/>
      <c r="J131" s="33"/>
    </row>
    <row r="132" spans="1:11" s="50" customFormat="1" ht="16.5" thickBot="1">
      <c r="A132" s="68"/>
      <c r="B132" s="69" t="s">
        <v>50</v>
      </c>
      <c r="C132" s="70"/>
      <c r="D132" s="127"/>
      <c r="E132" s="128"/>
      <c r="F132" s="103">
        <f>SUM(F101:F131)</f>
        <v>0</v>
      </c>
      <c r="G132" s="5"/>
      <c r="H132" s="32"/>
      <c r="I132" s="49"/>
      <c r="J132" s="49"/>
    </row>
    <row r="134" spans="1:11" s="8" customFormat="1" ht="18.75" thickBot="1">
      <c r="A134" s="51" t="s">
        <v>15</v>
      </c>
      <c r="B134" s="79" t="s">
        <v>54</v>
      </c>
      <c r="C134" s="53"/>
      <c r="D134" s="121"/>
      <c r="E134" s="122"/>
      <c r="F134" s="122"/>
      <c r="G134" s="5"/>
      <c r="H134" s="32"/>
      <c r="I134" s="33"/>
      <c r="J134" s="33"/>
    </row>
    <row r="135" spans="1:11" s="8" customFormat="1" ht="15.75" thickTop="1">
      <c r="A135" s="123"/>
      <c r="B135" s="58"/>
      <c r="C135" s="59"/>
      <c r="D135" s="125"/>
      <c r="E135" s="126"/>
      <c r="F135" s="126"/>
      <c r="G135" s="5"/>
      <c r="H135" s="32"/>
      <c r="I135" s="33"/>
      <c r="J135" s="33"/>
    </row>
    <row r="136" spans="1:11" s="8" customFormat="1" ht="63.75">
      <c r="A136" s="80" t="s">
        <v>51</v>
      </c>
      <c r="B136" s="58" t="s">
        <v>120</v>
      </c>
      <c r="C136" s="59" t="s">
        <v>37</v>
      </c>
      <c r="D136" s="125">
        <v>46.6</v>
      </c>
      <c r="E136" s="126"/>
      <c r="F136" s="126">
        <f>D136*E136</f>
        <v>0</v>
      </c>
      <c r="G136" s="5"/>
      <c r="H136" s="32"/>
      <c r="I136" s="33"/>
      <c r="J136" s="33"/>
    </row>
    <row r="137" spans="1:11" s="8" customFormat="1">
      <c r="A137" s="57"/>
      <c r="B137" s="58"/>
      <c r="C137" s="59"/>
      <c r="D137" s="125"/>
      <c r="E137" s="126"/>
      <c r="F137" s="126"/>
      <c r="G137" s="5"/>
      <c r="H137" s="32"/>
      <c r="I137" s="33"/>
      <c r="J137" s="33"/>
    </row>
    <row r="138" spans="1:11" s="8" customFormat="1" ht="39">
      <c r="A138" s="136" t="s">
        <v>52</v>
      </c>
      <c r="B138" s="60" t="s">
        <v>69</v>
      </c>
      <c r="C138" s="59" t="s">
        <v>33</v>
      </c>
      <c r="D138" s="125">
        <v>13.3</v>
      </c>
      <c r="E138" s="126"/>
      <c r="F138" s="126">
        <f>D138*E138</f>
        <v>0</v>
      </c>
      <c r="G138" s="5"/>
      <c r="H138" s="32"/>
      <c r="I138" s="33"/>
      <c r="J138" s="33"/>
    </row>
    <row r="139" spans="1:11" s="8" customFormat="1">
      <c r="A139" s="123"/>
      <c r="B139" s="58"/>
      <c r="C139" s="59"/>
      <c r="D139" s="125"/>
      <c r="E139" s="126"/>
      <c r="F139" s="126"/>
      <c r="G139" s="5"/>
      <c r="H139" s="32"/>
      <c r="I139" s="33"/>
      <c r="J139" s="33"/>
    </row>
    <row r="140" spans="1:11" s="8" customFormat="1" ht="51.75">
      <c r="A140" s="136" t="s">
        <v>61</v>
      </c>
      <c r="B140" s="112" t="s">
        <v>121</v>
      </c>
      <c r="C140" s="124" t="s">
        <v>37</v>
      </c>
      <c r="D140" s="125">
        <v>46.6</v>
      </c>
      <c r="E140" s="126"/>
      <c r="F140" s="126">
        <f>D140*E140</f>
        <v>0</v>
      </c>
      <c r="G140" s="5"/>
      <c r="H140" s="32"/>
      <c r="I140" s="33"/>
      <c r="J140" s="33"/>
    </row>
    <row r="141" spans="1:11" s="8" customFormat="1">
      <c r="A141" s="123"/>
      <c r="B141" s="58"/>
      <c r="C141" s="59"/>
      <c r="D141" s="125"/>
      <c r="E141" s="126"/>
      <c r="F141" s="126"/>
      <c r="G141" s="5"/>
      <c r="H141" s="32"/>
      <c r="I141" s="33"/>
      <c r="J141" s="33"/>
    </row>
    <row r="142" spans="1:11" s="8" customFormat="1" ht="25.5">
      <c r="A142" s="136" t="s">
        <v>62</v>
      </c>
      <c r="B142" s="58" t="s">
        <v>68</v>
      </c>
      <c r="C142" s="59" t="s">
        <v>21</v>
      </c>
      <c r="D142" s="125">
        <v>32</v>
      </c>
      <c r="E142" s="126"/>
      <c r="F142" s="126">
        <f>D142*E142</f>
        <v>0</v>
      </c>
      <c r="G142" s="5"/>
      <c r="H142" s="32"/>
      <c r="I142" s="33"/>
      <c r="J142" s="33"/>
    </row>
    <row r="143" spans="1:11" s="8" customFormat="1">
      <c r="A143" s="123"/>
      <c r="B143" s="58"/>
      <c r="C143" s="59"/>
      <c r="D143" s="125"/>
      <c r="E143" s="126"/>
      <c r="F143" s="126"/>
      <c r="G143" s="5"/>
      <c r="H143" s="32"/>
      <c r="I143" s="33"/>
      <c r="J143" s="33"/>
    </row>
    <row r="144" spans="1:11" s="8" customFormat="1" ht="38.25">
      <c r="A144" s="136" t="s">
        <v>63</v>
      </c>
      <c r="B144" s="58" t="s">
        <v>118</v>
      </c>
      <c r="C144" s="124" t="s">
        <v>96</v>
      </c>
      <c r="D144" s="125">
        <v>5</v>
      </c>
      <c r="E144" s="126"/>
      <c r="F144" s="126">
        <f>D144*E144</f>
        <v>0</v>
      </c>
      <c r="G144" s="5"/>
      <c r="H144" s="32"/>
      <c r="I144" s="33"/>
      <c r="J144" s="33"/>
    </row>
    <row r="145" spans="1:10" s="8" customFormat="1">
      <c r="A145" s="123"/>
      <c r="B145" s="58"/>
      <c r="C145" s="59"/>
      <c r="D145" s="125"/>
      <c r="E145" s="126"/>
      <c r="F145" s="126"/>
      <c r="G145" s="5"/>
      <c r="H145" s="32"/>
      <c r="I145" s="33"/>
      <c r="J145" s="33"/>
    </row>
    <row r="146" spans="1:10" s="50" customFormat="1" ht="16.5" thickBot="1">
      <c r="A146" s="68"/>
      <c r="B146" s="69" t="s">
        <v>122</v>
      </c>
      <c r="C146" s="70"/>
      <c r="D146" s="127"/>
      <c r="E146" s="128"/>
      <c r="F146" s="103">
        <f>SUM(F135:F145)</f>
        <v>0</v>
      </c>
      <c r="G146" s="5"/>
      <c r="H146" s="32"/>
      <c r="I146" s="49"/>
      <c r="J146" s="49"/>
    </row>
    <row r="147" spans="1:10" s="50" customFormat="1" ht="15.75">
      <c r="A147" s="68"/>
      <c r="B147" s="117"/>
      <c r="C147" s="120"/>
      <c r="D147" s="121"/>
      <c r="E147" s="116"/>
      <c r="F147" s="122"/>
      <c r="G147" s="5"/>
      <c r="H147" s="32"/>
      <c r="I147" s="49"/>
      <c r="J147" s="49"/>
    </row>
    <row r="148" spans="1:10" s="8" customFormat="1" ht="18.75" thickBot="1">
      <c r="A148" s="51" t="s">
        <v>55</v>
      </c>
      <c r="B148" s="79" t="s">
        <v>16</v>
      </c>
      <c r="C148" s="53"/>
      <c r="D148" s="121"/>
      <c r="E148" s="122"/>
      <c r="F148" s="122"/>
      <c r="G148" s="5"/>
      <c r="H148" s="32"/>
      <c r="I148" s="33"/>
      <c r="J148" s="33"/>
    </row>
    <row r="149" spans="1:10" s="8" customFormat="1" ht="15.75" thickTop="1">
      <c r="A149" s="57"/>
      <c r="B149" s="58"/>
      <c r="C149" s="59"/>
      <c r="D149" s="125"/>
      <c r="E149" s="126"/>
      <c r="F149" s="126"/>
      <c r="G149" s="5"/>
      <c r="H149" s="32"/>
      <c r="I149" s="33"/>
      <c r="J149" s="33"/>
    </row>
    <row r="150" spans="1:10" s="8" customFormat="1" ht="54.75" customHeight="1">
      <c r="A150" s="136" t="s">
        <v>56</v>
      </c>
      <c r="B150" s="58" t="s">
        <v>109</v>
      </c>
      <c r="C150" s="124" t="s">
        <v>96</v>
      </c>
      <c r="D150" s="125">
        <v>1</v>
      </c>
      <c r="E150" s="126"/>
      <c r="F150" s="126">
        <f>D150*E150</f>
        <v>0</v>
      </c>
      <c r="G150" s="5"/>
      <c r="H150" s="32"/>
      <c r="I150" s="33"/>
      <c r="J150" s="33"/>
    </row>
    <row r="151" spans="1:10" s="8" customFormat="1">
      <c r="A151" s="57"/>
      <c r="B151" s="58"/>
      <c r="C151" s="59"/>
      <c r="D151" s="125"/>
      <c r="E151" s="126"/>
      <c r="F151" s="126"/>
      <c r="G151" s="5"/>
      <c r="H151" s="32"/>
      <c r="I151" s="33"/>
      <c r="J151" s="33"/>
    </row>
    <row r="152" spans="1:10" s="8" customFormat="1" ht="28.5" customHeight="1">
      <c r="A152" s="136" t="s">
        <v>57</v>
      </c>
      <c r="B152" s="112" t="s">
        <v>138</v>
      </c>
      <c r="C152" s="124" t="s">
        <v>25</v>
      </c>
      <c r="D152" s="125">
        <v>1</v>
      </c>
      <c r="E152" s="126"/>
      <c r="F152" s="126">
        <f>D152*E152</f>
        <v>0</v>
      </c>
      <c r="G152" s="5"/>
      <c r="H152" s="32"/>
      <c r="I152" s="33"/>
      <c r="J152" s="33"/>
    </row>
    <row r="153" spans="1:10" s="8" customFormat="1">
      <c r="A153" s="57"/>
      <c r="B153" s="58"/>
      <c r="C153" s="59"/>
      <c r="D153" s="125"/>
      <c r="E153" s="126"/>
      <c r="F153" s="126"/>
      <c r="G153" s="5"/>
      <c r="H153" s="32"/>
      <c r="I153" s="33"/>
      <c r="J153" s="33"/>
    </row>
    <row r="154" spans="1:10" s="8" customFormat="1" ht="26.25">
      <c r="A154" s="80" t="s">
        <v>58</v>
      </c>
      <c r="B154" s="60" t="s">
        <v>108</v>
      </c>
      <c r="C154" s="59" t="s">
        <v>21</v>
      </c>
      <c r="D154" s="125">
        <v>1044.75</v>
      </c>
      <c r="E154" s="126"/>
      <c r="F154" s="126">
        <f>D154*E154</f>
        <v>0</v>
      </c>
      <c r="G154" s="5"/>
      <c r="H154" s="32"/>
      <c r="I154" s="33"/>
      <c r="J154" s="33"/>
    </row>
    <row r="155" spans="1:10" s="8" customFormat="1">
      <c r="A155" s="57"/>
      <c r="B155" s="58"/>
      <c r="C155" s="59"/>
      <c r="D155" s="125"/>
      <c r="E155" s="126"/>
      <c r="F155" s="126"/>
      <c r="G155" s="5"/>
      <c r="H155" s="32"/>
      <c r="I155" s="33"/>
      <c r="J155" s="33"/>
    </row>
    <row r="156" spans="1:10" s="8" customFormat="1" ht="26.25">
      <c r="A156" s="136" t="s">
        <v>59</v>
      </c>
      <c r="B156" s="112" t="s">
        <v>107</v>
      </c>
      <c r="C156" s="124" t="s">
        <v>21</v>
      </c>
      <c r="D156" s="125">
        <v>1044.75</v>
      </c>
      <c r="E156" s="126"/>
      <c r="F156" s="126">
        <f>D156*E156</f>
        <v>0</v>
      </c>
      <c r="G156" s="5"/>
      <c r="H156" s="32"/>
      <c r="I156" s="33"/>
      <c r="J156" s="33"/>
    </row>
    <row r="157" spans="1:10" s="8" customFormat="1">
      <c r="A157" s="57"/>
      <c r="B157" s="58"/>
      <c r="C157" s="59"/>
      <c r="D157" s="125"/>
      <c r="E157" s="126"/>
      <c r="F157" s="126"/>
      <c r="G157" s="5"/>
      <c r="H157" s="32"/>
      <c r="I157" s="33"/>
      <c r="J157" s="33"/>
    </row>
    <row r="158" spans="1:10" s="8" customFormat="1" ht="87.75" customHeight="1">
      <c r="A158" s="80" t="s">
        <v>64</v>
      </c>
      <c r="B158" s="60" t="s">
        <v>139</v>
      </c>
      <c r="C158" s="59" t="s">
        <v>21</v>
      </c>
      <c r="D158" s="125">
        <v>1044.75</v>
      </c>
      <c r="E158" s="126"/>
      <c r="F158" s="126">
        <f t="shared" ref="F158" si="6">D158*E158</f>
        <v>0</v>
      </c>
      <c r="G158" s="5"/>
      <c r="H158" s="32"/>
      <c r="I158" s="33"/>
      <c r="J158" s="33"/>
    </row>
    <row r="159" spans="1:10" s="8" customFormat="1">
      <c r="A159" s="57"/>
      <c r="B159" s="58"/>
      <c r="C159" s="59"/>
      <c r="D159" s="125"/>
      <c r="E159" s="126"/>
      <c r="F159" s="126"/>
      <c r="G159" s="5"/>
      <c r="H159" s="32"/>
      <c r="I159" s="33"/>
      <c r="J159" s="33"/>
    </row>
    <row r="160" spans="1:10" s="8" customFormat="1" ht="77.25">
      <c r="A160" s="136" t="s">
        <v>60</v>
      </c>
      <c r="B160" s="112" t="s">
        <v>140</v>
      </c>
      <c r="C160" s="124" t="s">
        <v>96</v>
      </c>
      <c r="D160" s="125">
        <v>35</v>
      </c>
      <c r="E160" s="126"/>
      <c r="F160" s="126">
        <f>D160*E160</f>
        <v>0</v>
      </c>
      <c r="G160" s="5"/>
      <c r="H160" s="32"/>
      <c r="I160" s="32"/>
      <c r="J160" s="61"/>
    </row>
    <row r="161" spans="1:10" s="8" customFormat="1">
      <c r="A161" s="57"/>
      <c r="B161" s="60"/>
      <c r="C161" s="59"/>
      <c r="D161" s="125"/>
      <c r="E161" s="126"/>
      <c r="F161" s="126"/>
      <c r="G161" s="5"/>
      <c r="H161" s="32"/>
      <c r="I161" s="32"/>
      <c r="J161" s="61"/>
    </row>
    <row r="162" spans="1:10" s="50" customFormat="1" ht="16.5" thickBot="1">
      <c r="A162" s="68"/>
      <c r="B162" s="69" t="s">
        <v>53</v>
      </c>
      <c r="C162" s="70"/>
      <c r="D162" s="127"/>
      <c r="E162" s="128"/>
      <c r="F162" s="103">
        <f>SUM(F150:F161)</f>
        <v>0</v>
      </c>
      <c r="G162" s="5"/>
      <c r="H162" s="32"/>
      <c r="I162" s="49"/>
      <c r="J162" s="49"/>
    </row>
  </sheetData>
  <protectedRanges>
    <protectedRange sqref="A79 A47 A85:A91 A49 A81 A101 A103 A107:A109 A83 A105 A111:A115 A117 A119 A54:A60" name="Obseg1_2_3"/>
    <protectedRange sqref="B31" name="Obseg1_2_1"/>
    <protectedRange sqref="B33" name="Obseg1_2_2"/>
    <protectedRange sqref="B35" name="Obseg1_28"/>
    <protectedRange sqref="B39" name="Obseg1_30"/>
    <protectedRange sqref="B37" name="Obseg1_31"/>
    <protectedRange sqref="B50:B51 B55" name="Obseg1_3"/>
    <protectedRange sqref="B52 B56:B60" name="Obseg1_5"/>
    <protectedRange sqref="B83" name="Obseg1_6"/>
    <protectedRange sqref="B152" name="Obseg1"/>
    <protectedRange sqref="B154" name="Obseg1_1"/>
    <protectedRange sqref="B156" name="Obseg1_4"/>
    <protectedRange sqref="B158" name="Obseg1_7"/>
  </protectedRanges>
  <mergeCells count="4">
    <mergeCell ref="E23:F23"/>
    <mergeCell ref="E27:F27"/>
    <mergeCell ref="B3:D3"/>
    <mergeCell ref="B97:E99"/>
  </mergeCells>
  <printOptions gridLines="1"/>
  <pageMargins left="1.1811023622047245" right="0.55118110236220474" top="0.98425196850393704" bottom="1.1811023622047245" header="0.51181102362204722" footer="0.51181102362204722"/>
  <pageSetup paperSize="9" fitToHeight="0" orientation="portrait" r:id="rId1"/>
  <headerFooter>
    <oddHeader>&amp;L&amp;"Arial,Poševno"&amp;8SEGIS projektiranje in inženiring d.o.o.TEL: +386 (0)8 200 11 60  -  FAX: +386 (0)8 200 11 61  -  info@segis.si  -  www.segis.si&amp;R&amp;8&amp;P od &amp;N</oddHeader>
  </headerFooter>
  <rowBreaks count="3" manualBreakCount="3">
    <brk id="28" max="5" man="1"/>
    <brk id="118" max="5" man="1"/>
    <brk id="133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1</vt:i4>
      </vt:variant>
      <vt:variant>
        <vt:lpstr>Imenovani obsegi</vt:lpstr>
      </vt:variant>
      <vt:variant>
        <vt:i4>2</vt:i4>
      </vt:variant>
    </vt:vector>
  </HeadingPairs>
  <TitlesOfParts>
    <vt:vector size="3" baseType="lpstr">
      <vt:lpstr>HP</vt:lpstr>
      <vt:lpstr>HP!Področje_tiskanja</vt:lpstr>
      <vt:lpstr>HP!Tiskanje_naslovov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Polona Repnik</dc:creator>
  <cp:lastModifiedBy>Ales  Bacer</cp:lastModifiedBy>
  <cp:lastPrinted>2014-05-19T11:13:19Z</cp:lastPrinted>
  <dcterms:created xsi:type="dcterms:W3CDTF">2010-11-29T11:41:41Z</dcterms:created>
  <dcterms:modified xsi:type="dcterms:W3CDTF">2014-05-21T06:23:13Z</dcterms:modified>
</cp:coreProperties>
</file>